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SP Passivo 24-BEP24 " sheetId="1" r:id="rId1"/>
    <sheet name="SP Attivo 24-BEP24" sheetId="2" r:id="rId2"/>
    <sheet name="Conto Economico 24-BEP24" sheetId="3" r:id="rId3"/>
  </sheets>
  <definedNames>
    <definedName name="_xlnm.Print_Area" localSheetId="2">'Conto Economico 24-BEP24'!$A$1:$J$119</definedName>
    <definedName name="_xlnm.Print_Area" localSheetId="1">'SP Attivo 24-BEP24'!$A$1:$M$100</definedName>
    <definedName name="_xlnm.Print_Area" localSheetId="0">'SP Passivo 24-BEP24 '!$A$1:$M$71</definedName>
    <definedName name="_xlnm.Print_Titles" localSheetId="2">'Conto Economico 24-BEP24'!$1:$5</definedName>
    <definedName name="_xlnm.Print_Titles" localSheetId="1">'SP Attivo 24-BEP24'!$1:$5</definedName>
    <definedName name="_xlnm.Print_Titles" localSheetId="0">'SP Passivo 24-BEP24 '!$1:$5</definedName>
  </definedNames>
  <calcPr calcId="124519"/>
</workbook>
</file>

<file path=xl/calcChain.xml><?xml version="1.0" encoding="utf-8"?>
<calcChain xmlns="http://schemas.openxmlformats.org/spreadsheetml/2006/main">
  <c r="J118" i="3"/>
  <c r="I118"/>
  <c r="J116"/>
  <c r="I116"/>
  <c r="J114"/>
  <c r="I114"/>
  <c r="J113"/>
  <c r="I113"/>
  <c r="J112"/>
  <c r="I112"/>
  <c r="J111"/>
  <c r="I111"/>
  <c r="J110"/>
  <c r="I110"/>
  <c r="J109"/>
  <c r="I109"/>
  <c r="J106"/>
  <c r="I106"/>
  <c r="J104"/>
  <c r="I104"/>
  <c r="J103"/>
  <c r="I103"/>
  <c r="J102"/>
  <c r="I102"/>
  <c r="J101"/>
  <c r="I101"/>
  <c r="J100"/>
  <c r="I100"/>
  <c r="J99"/>
  <c r="I99"/>
  <c r="J98"/>
  <c r="I98"/>
  <c r="J94"/>
  <c r="I94"/>
  <c r="J93"/>
  <c r="I93"/>
  <c r="J90"/>
  <c r="I90"/>
  <c r="J89"/>
  <c r="I89"/>
  <c r="J88"/>
  <c r="I88"/>
  <c r="J85"/>
  <c r="I85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M100" i="2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I29"/>
  <c r="H29"/>
  <c r="H28" s="1"/>
  <c r="M28"/>
  <c r="L28"/>
  <c r="I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</calcChain>
</file>

<file path=xl/sharedStrings.xml><?xml version="1.0" encoding="utf-8"?>
<sst xmlns="http://schemas.openxmlformats.org/spreadsheetml/2006/main" count="542" uniqueCount="298">
  <si>
    <t xml:space="preserve">      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</si>
  <si>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</si>
  <si>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</si>
  <si>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</si>
  <si>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Anno
2024</t>
  </si>
  <si>
    <t>BEP
2024</t>
  </si>
  <si>
    <t>VARIAZIONE Esercizio 2024/BEP 2024</t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</si>
  <si>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</si>
  <si>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</si>
  <si>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</si>
  <si>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</si>
  <si>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</si>
  <si>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</si>
  <si>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</si>
  <si>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</si>
  <si>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</si>
  <si>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</si>
  <si>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 xml:space="preserve">-    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</si>
  <si>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</si>
  <si>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</si>
  <si>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</si>
  <si>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</si>
  <si>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</si>
  <si>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</si>
  <si>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</si>
  <si>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</si>
  <si>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</si>
  <si>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</si>
  <si>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</si>
  <si>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</si>
  <si>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</si>
  <si>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</si>
  <si>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</si>
  <si>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</si>
  <si>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</si>
  <si>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</si>
  <si>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</si>
  <si>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</si>
  <si>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</si>
  <si>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</si>
  <si>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</si>
  <si>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</si>
  <si>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</si>
  <si>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</si>
  <si>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</si>
  <si>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</si>
  <si>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</si>
  <si>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</si>
  <si>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</si>
  <si>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</si>
  <si>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</si>
  <si>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</si>
  <si>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</si>
  <si>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</si>
  <si>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</si>
  <si>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</si>
  <si>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</si>
  <si>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</si>
  <si>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</si>
  <si>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</si>
  <si>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</si>
  <si>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</si>
  <si>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</si>
  <si>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</si>
  <si>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</si>
  <si>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</si>
  <si>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</si>
  <si>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</si>
  <si>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</si>
  <si>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</si>
  <si>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</si>
  <si>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</si>
  <si>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</si>
  <si>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</si>
  <si>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</si>
  <si>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</si>
  <si>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</si>
  <si>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</si>
  <si>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</si>
  <si>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</si>
  <si>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</si>
  <si>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</si>
  <si>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</si>
  <si>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</si>
  <si>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</si>
  <si>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</si>
  <si>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</si>
  <si>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</si>
  <si>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</si>
  <si>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</si>
  <si>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</si>
  <si>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</si>
  <si>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</si>
  <si>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</si>
  <si>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</si>
  <si>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</si>
  <si>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</si>
  <si>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</si>
  <si>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</si>
  <si>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</si>
  <si>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</si>
  <si>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</si>
  <si>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t xml:space="preserve">                                               STATO  PATRIMONIALE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</si>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</sst>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>
  <numFmts count="10"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_ ;_ * \-#,##0.000000_ ;_ * &quot;-&quot;_ ;_ @_ "/>
    <numFmt numFmtId="172" formatCode="_ * #,##0.00000000000000000000_ ;_ * \-#,##0.00000000000000000000_ ;_ * &quot;-&quot;_ ;_ @_ "/>
    <numFmt numFmtId="173" formatCode="_-* #,##0_-;\-* #,##0_-;_-* &quot;-&quot;_-;_-@_-"/>
  </numFmts>
  <fonts count="25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</cellStyleXfs>
  <cellXfs count="3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2" borderId="0" xfId="1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horizontal="left" vertical="center"/>
    </xf>
    <xf numFmtId="49" fontId="11" fillId="2" borderId="0" xfId="1" applyNumberFormat="1" applyFont="1" applyFill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2" borderId="24" xfId="4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8" fontId="11" fillId="2" borderId="23" xfId="6" applyNumberFormat="1" applyFont="1" applyFill="1" applyBorder="1" applyAlignment="1">
      <alignment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166" fontId="11" fillId="2" borderId="24" xfId="6" applyNumberFormat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8" fontId="13" fillId="2" borderId="0" xfId="1" applyNumberFormat="1" applyFont="1" applyFill="1"/>
    <xf numFmtId="0" fontId="2" fillId="2" borderId="5" xfId="1" applyFont="1" applyFill="1" applyBorder="1" applyAlignment="1">
      <alignment horizontal="center" vertical="center" wrapText="1"/>
    </xf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49" fontId="16" fillId="2" borderId="0" xfId="1" applyNumberFormat="1" applyFont="1" applyFill="1" applyAlignment="1">
      <alignment vertical="center"/>
    </xf>
    <xf numFmtId="0" fontId="16" fillId="2" borderId="0" xfId="1" applyFont="1" applyFill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Alignment="1">
      <alignment horizontal="left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49" fontId="13" fillId="0" borderId="0" xfId="1" applyNumberFormat="1" applyFont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2" borderId="0" xfId="1" applyNumberFormat="1" applyFont="1" applyFill="1"/>
    <xf numFmtId="171" fontId="13" fillId="2" borderId="0" xfId="3" applyNumberFormat="1" applyFont="1" applyFill="1"/>
    <xf numFmtId="0" fontId="2" fillId="2" borderId="0" xfId="7" applyFont="1" applyFill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4" fillId="2" borderId="0" xfId="7" applyFont="1" applyFill="1"/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172" fontId="7" fillId="2" borderId="8" xfId="3" applyNumberFormat="1" applyFont="1" applyFill="1" applyBorder="1" applyAlignment="1">
      <alignment horizontal="center" vertical="center" wrapText="1"/>
    </xf>
    <xf numFmtId="0" fontId="13" fillId="2" borderId="0" xfId="7" applyFont="1" applyFill="1"/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172" fontId="7" fillId="2" borderId="14" xfId="3" applyNumberFormat="1" applyFont="1" applyFill="1" applyBorder="1" applyAlignment="1">
      <alignment horizontal="center" vertical="center" wrapText="1"/>
    </xf>
    <xf numFmtId="4" fontId="7" fillId="2" borderId="15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5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5" fontId="11" fillId="2" borderId="24" xfId="9" applyNumberFormat="1" applyFont="1" applyFill="1" applyBorder="1" applyAlignment="1">
      <alignment vertical="center"/>
    </xf>
    <xf numFmtId="167" fontId="11" fillId="2" borderId="25" xfId="11" applyNumberFormat="1" applyFont="1" applyFill="1" applyBorder="1" applyAlignment="1">
      <alignment horizontal="right" vertical="center"/>
    </xf>
    <xf numFmtId="170" fontId="11" fillId="2" borderId="0" xfId="7" applyNumberFormat="1" applyFont="1" applyFill="1" applyAlignment="1">
      <alignment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5" fontId="13" fillId="2" borderId="24" xfId="9" applyNumberFormat="1" applyFont="1" applyFill="1" applyBorder="1" applyAlignment="1">
      <alignment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5" fontId="13" fillId="0" borderId="23" xfId="9" applyNumberFormat="1" applyFont="1" applyFill="1" applyBorder="1" applyAlignment="1">
      <alignment vertical="center"/>
    </xf>
    <xf numFmtId="0" fontId="13" fillId="0" borderId="0" xfId="7" applyFont="1" applyAlignment="1">
      <alignment vertical="center"/>
    </xf>
    <xf numFmtId="165" fontId="16" fillId="0" borderId="23" xfId="8" applyNumberFormat="1" applyFont="1" applyFill="1" applyBorder="1" applyAlignment="1">
      <alignment horizontal="left" vertical="center"/>
    </xf>
    <xf numFmtId="165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9" applyNumberFormat="1" applyFont="1" applyFill="1" applyBorder="1" applyAlignment="1">
      <alignment vertical="center"/>
    </xf>
    <xf numFmtId="49" fontId="11" fillId="2" borderId="22" xfId="7" applyNumberFormat="1" applyFont="1" applyFill="1" applyBorder="1" applyAlignment="1">
      <alignment horizontal="center" vertical="center"/>
    </xf>
    <xf numFmtId="165" fontId="11" fillId="2" borderId="24" xfId="10" applyNumberFormat="1" applyFont="1" applyFill="1" applyBorder="1" applyAlignment="1">
      <alignment horizontal="center" vertical="center"/>
    </xf>
    <xf numFmtId="165" fontId="13" fillId="2" borderId="24" xfId="10" applyNumberFormat="1" applyFont="1" applyFill="1" applyBorder="1" applyAlignment="1">
      <alignment horizontal="center" vertical="center"/>
    </xf>
    <xf numFmtId="165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5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5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Alignment="1">
      <alignment horizontal="left" vertical="center"/>
    </xf>
    <xf numFmtId="49" fontId="11" fillId="2" borderId="0" xfId="7" applyNumberFormat="1" applyFont="1" applyFill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165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Alignment="1">
      <alignment horizontal="right" vertical="center"/>
    </xf>
    <xf numFmtId="49" fontId="13" fillId="2" borderId="0" xfId="7" applyNumberFormat="1" applyFont="1" applyFill="1" applyAlignment="1">
      <alignment horizontal="left" vertical="center"/>
    </xf>
    <xf numFmtId="49" fontId="21" fillId="2" borderId="0" xfId="7" applyNumberFormat="1" applyFont="1" applyFill="1" applyAlignment="1">
      <alignment horizontal="center" vertical="center"/>
    </xf>
    <xf numFmtId="49" fontId="21" fillId="2" borderId="0" xfId="7" applyNumberFormat="1" applyFont="1" applyFill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vertical="center"/>
    </xf>
    <xf numFmtId="49" fontId="13" fillId="2" borderId="0" xfId="7" applyNumberFormat="1" applyFont="1" applyFill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5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5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65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172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2" fontId="13" fillId="2" borderId="0" xfId="9" applyNumberFormat="1" applyFont="1" applyFill="1"/>
    <xf numFmtId="172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</cellXfs>
  <cellStyles count="21">
    <cellStyle name="Comma [0]_Marilù (v.0.5)" xfId="2"/>
    <cellStyle name="Comma [0]_Marilù (v.0.5) 2" xfId="8"/>
    <cellStyle name="Comma 2" xfId="6"/>
    <cellStyle name="Comma 2 2" xfId="12"/>
    <cellStyle name="Migliaia [0] 2" xfId="13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4"/>
    <cellStyle name="Migliaia 3" xfId="15"/>
    <cellStyle name="Migliaia 4" xfId="16"/>
    <cellStyle name="Migliaia 5" xfId="17"/>
    <cellStyle name="Migliaia_Asl 6_Raccordo MONISANIT al 31 dicembre 2007 (v. FINALE del 30.05.2008)" xfId="4"/>
    <cellStyle name="Migliaia_Asl 6_Raccordo MONISANIT al 31 dicembre 2007 (v. FINALE del 30.05.2008) 2" xfId="10"/>
    <cellStyle name="Normal 2" xfId="18"/>
    <cellStyle name="Normale" xfId="0" builtinId="0"/>
    <cellStyle name="Normale 2" xfId="19"/>
    <cellStyle name="Normale_Asl 6_Raccordo MONISANIT al 31 dicembre 2007 (v. FINALE del 30.05.2008)" xfId="1"/>
    <cellStyle name="Normale_Asl 6_Raccordo MONISANIT al 31 dicembre 2007 (v. FINALE del 30.05.2008) 2" xfId="7"/>
    <cellStyle name="Percent 2" xfId="5"/>
    <cellStyle name="Percent 3" xfId="11"/>
    <cellStyle name="Percent 3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43" zoomScale="75" zoomScaleSheetLayoutView="75" workbookViewId="0">
      <selection activeCell="K73" sqref="K73"/>
    </sheetView>
  </sheetViews>
  <sheetFormatPr defaultColWidth="10.42578125" defaultRowHeight="15.75"/>
  <cols>
    <col min="1" max="1" width="4.5703125" style="136" customWidth="1"/>
    <col min="2" max="2" width="9.140625" style="136" customWidth="1"/>
    <col min="3" max="3" width="3.5703125" style="136" customWidth="1"/>
    <col min="4" max="4" width="4" style="136" customWidth="1"/>
    <col min="5" max="5" width="3.42578125" style="136" customWidth="1"/>
    <col min="6" max="6" width="4" style="136" customWidth="1"/>
    <col min="7" max="7" width="68.710937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0" t="s">
        <v>2</v>
      </c>
      <c r="H2" s="10"/>
      <c r="I2" s="10"/>
      <c r="J2" s="10"/>
      <c r="K2" s="11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</row>
    <row r="4" spans="1:13" ht="26.6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30" t="s">
        <v>9</v>
      </c>
      <c r="B6" s="31" t="s">
        <v>10</v>
      </c>
      <c r="C6" s="31"/>
      <c r="D6" s="31"/>
      <c r="E6" s="31"/>
      <c r="F6" s="31"/>
      <c r="G6" s="31"/>
      <c r="H6" s="32"/>
      <c r="I6" s="33"/>
      <c r="J6" s="34"/>
      <c r="K6" s="34"/>
      <c r="L6" s="35"/>
      <c r="M6" s="36"/>
    </row>
    <row r="7" spans="1:13" s="49" customFormat="1" ht="27.2" customHeight="1">
      <c r="A7" s="38"/>
      <c r="B7" s="39"/>
      <c r="C7" s="40" t="s">
        <v>11</v>
      </c>
      <c r="D7" s="41" t="s">
        <v>12</v>
      </c>
      <c r="E7" s="42"/>
      <c r="F7" s="43"/>
      <c r="G7" s="43"/>
      <c r="H7" s="44"/>
      <c r="I7" s="45"/>
      <c r="J7" s="46">
        <v>19083128.469999999</v>
      </c>
      <c r="K7" s="46">
        <v>19083128.469999999</v>
      </c>
      <c r="L7" s="47">
        <v>0</v>
      </c>
      <c r="M7" s="48">
        <v>0</v>
      </c>
    </row>
    <row r="8" spans="1:13" s="49" customFormat="1" ht="27.2" customHeight="1">
      <c r="A8" s="38"/>
      <c r="B8" s="39"/>
      <c r="C8" s="40" t="s">
        <v>13</v>
      </c>
      <c r="D8" s="41" t="s">
        <v>14</v>
      </c>
      <c r="E8" s="42"/>
      <c r="F8" s="43"/>
      <c r="G8" s="43"/>
      <c r="H8" s="44"/>
      <c r="I8" s="45"/>
      <c r="J8" s="46">
        <v>68392837.729999989</v>
      </c>
      <c r="K8" s="46">
        <v>69271533.919999987</v>
      </c>
      <c r="L8" s="47">
        <v>-878696.18999999762</v>
      </c>
      <c r="M8" s="48">
        <v>-1.2684809188934412E-2</v>
      </c>
    </row>
    <row r="9" spans="1:13" s="49" customFormat="1" ht="27.2" customHeight="1">
      <c r="A9" s="38"/>
      <c r="B9" s="39"/>
      <c r="C9" s="40"/>
      <c r="D9" s="39" t="s">
        <v>15</v>
      </c>
      <c r="E9" s="43" t="s">
        <v>16</v>
      </c>
      <c r="F9" s="43"/>
      <c r="G9" s="43"/>
      <c r="H9" s="44"/>
      <c r="I9" s="45"/>
      <c r="J9" s="50">
        <v>0</v>
      </c>
      <c r="K9" s="50">
        <v>0</v>
      </c>
      <c r="L9" s="47">
        <v>0</v>
      </c>
      <c r="M9" s="48" t="s">
        <v>17</v>
      </c>
    </row>
    <row r="10" spans="1:13" s="49" customFormat="1" ht="27.2" customHeight="1">
      <c r="A10" s="38"/>
      <c r="B10" s="39"/>
      <c r="C10" s="39"/>
      <c r="D10" s="39" t="s">
        <v>18</v>
      </c>
      <c r="E10" s="43" t="s">
        <v>19</v>
      </c>
      <c r="F10" s="43"/>
      <c r="G10" s="43"/>
      <c r="H10" s="51"/>
      <c r="I10" s="52"/>
      <c r="J10" s="53">
        <v>13940000</v>
      </c>
      <c r="K10" s="53">
        <v>0</v>
      </c>
      <c r="L10" s="47">
        <v>13940000</v>
      </c>
      <c r="M10" s="48" t="s">
        <v>17</v>
      </c>
    </row>
    <row r="11" spans="1:13" s="61" customFormat="1" ht="27.2" customHeight="1">
      <c r="A11" s="54"/>
      <c r="B11" s="55"/>
      <c r="C11" s="55"/>
      <c r="D11" s="55"/>
      <c r="E11" s="56" t="s">
        <v>20</v>
      </c>
      <c r="F11" s="56" t="s">
        <v>21</v>
      </c>
      <c r="G11" s="57"/>
      <c r="H11" s="58"/>
      <c r="I11" s="59"/>
      <c r="J11" s="60">
        <v>0</v>
      </c>
      <c r="K11" s="60">
        <v>0</v>
      </c>
      <c r="L11" s="47">
        <v>0</v>
      </c>
      <c r="M11" s="48" t="s">
        <v>17</v>
      </c>
    </row>
    <row r="12" spans="1:13" s="49" customFormat="1" ht="27.2" customHeight="1">
      <c r="A12" s="38"/>
      <c r="B12" s="39"/>
      <c r="C12" s="39"/>
      <c r="D12" s="55"/>
      <c r="E12" s="56" t="s">
        <v>22</v>
      </c>
      <c r="F12" s="62" t="s">
        <v>23</v>
      </c>
      <c r="G12" s="43"/>
      <c r="H12" s="63"/>
      <c r="I12" s="64"/>
      <c r="J12" s="65">
        <v>0</v>
      </c>
      <c r="K12" s="65">
        <v>0</v>
      </c>
      <c r="L12" s="47">
        <v>0</v>
      </c>
      <c r="M12" s="48" t="s">
        <v>17</v>
      </c>
    </row>
    <row r="13" spans="1:13" s="49" customFormat="1" ht="27.2" customHeight="1">
      <c r="A13" s="38"/>
      <c r="B13" s="39"/>
      <c r="C13" s="39"/>
      <c r="D13" s="55"/>
      <c r="E13" s="56" t="s">
        <v>24</v>
      </c>
      <c r="F13" s="62" t="s">
        <v>25</v>
      </c>
      <c r="G13" s="43"/>
      <c r="H13" s="63"/>
      <c r="I13" s="64"/>
      <c r="J13" s="65">
        <v>13940000</v>
      </c>
      <c r="K13" s="65">
        <v>0</v>
      </c>
      <c r="L13" s="47">
        <v>13940000</v>
      </c>
      <c r="M13" s="48" t="s">
        <v>17</v>
      </c>
    </row>
    <row r="14" spans="1:13" s="49" customFormat="1" ht="27.2" customHeight="1">
      <c r="A14" s="38"/>
      <c r="B14" s="39"/>
      <c r="C14" s="39"/>
      <c r="D14" s="39" t="s">
        <v>26</v>
      </c>
      <c r="E14" s="43" t="s">
        <v>27</v>
      </c>
      <c r="F14" s="43"/>
      <c r="G14" s="43"/>
      <c r="H14" s="51"/>
      <c r="I14" s="52"/>
      <c r="J14" s="53">
        <v>50991044.009999998</v>
      </c>
      <c r="K14" s="53">
        <v>67508429.709999993</v>
      </c>
      <c r="L14" s="66">
        <v>-16517385.699999996</v>
      </c>
      <c r="M14" s="67">
        <v>-0.24467145467543414</v>
      </c>
    </row>
    <row r="15" spans="1:13" s="49" customFormat="1" ht="27.2" customHeight="1">
      <c r="A15" s="38"/>
      <c r="B15" s="39"/>
      <c r="C15" s="39"/>
      <c r="D15" s="39" t="s">
        <v>28</v>
      </c>
      <c r="E15" s="43" t="s">
        <v>29</v>
      </c>
      <c r="F15" s="43"/>
      <c r="G15" s="43"/>
      <c r="H15" s="51"/>
      <c r="I15" s="52"/>
      <c r="J15" s="53">
        <v>0</v>
      </c>
      <c r="K15" s="53">
        <v>0</v>
      </c>
      <c r="L15" s="47">
        <v>0</v>
      </c>
      <c r="M15" s="48" t="s">
        <v>17</v>
      </c>
    </row>
    <row r="16" spans="1:13" s="49" customFormat="1" ht="27.2" customHeight="1">
      <c r="A16" s="38"/>
      <c r="B16" s="39"/>
      <c r="C16" s="39"/>
      <c r="D16" s="39" t="s">
        <v>30</v>
      </c>
      <c r="E16" s="43" t="s">
        <v>31</v>
      </c>
      <c r="F16" s="43"/>
      <c r="G16" s="43"/>
      <c r="H16" s="51"/>
      <c r="I16" s="52"/>
      <c r="J16" s="53">
        <v>3461793.72</v>
      </c>
      <c r="K16" s="53">
        <v>1763104.2099999997</v>
      </c>
      <c r="L16" s="66">
        <v>1698689.5100000005</v>
      </c>
      <c r="M16" s="67">
        <v>0.96346517713777158</v>
      </c>
    </row>
    <row r="17" spans="1:13" s="49" customFormat="1" ht="27.2" customHeight="1">
      <c r="A17" s="38"/>
      <c r="B17" s="39"/>
      <c r="C17" s="40" t="s">
        <v>32</v>
      </c>
      <c r="D17" s="41" t="s">
        <v>33</v>
      </c>
      <c r="E17" s="42"/>
      <c r="F17" s="43"/>
      <c r="G17" s="43"/>
      <c r="H17" s="44"/>
      <c r="I17" s="45"/>
      <c r="J17" s="46">
        <v>10222002.039999999</v>
      </c>
      <c r="K17" s="46">
        <v>10150716.869999995</v>
      </c>
      <c r="L17" s="47">
        <v>71285.170000003651</v>
      </c>
      <c r="M17" s="48">
        <v>7.022673463652985E-3</v>
      </c>
    </row>
    <row r="18" spans="1:13" s="49" customFormat="1" ht="27.2" customHeight="1">
      <c r="A18" s="38"/>
      <c r="B18" s="39"/>
      <c r="C18" s="40" t="s">
        <v>34</v>
      </c>
      <c r="D18" s="41" t="s">
        <v>35</v>
      </c>
      <c r="E18" s="42"/>
      <c r="F18" s="43"/>
      <c r="G18" s="43"/>
      <c r="H18" s="44"/>
      <c r="I18" s="45"/>
      <c r="J18" s="46">
        <v>29486735.449999999</v>
      </c>
      <c r="K18" s="46">
        <v>0</v>
      </c>
      <c r="L18" s="47">
        <v>29486735.449999999</v>
      </c>
      <c r="M18" s="48" t="s">
        <v>17</v>
      </c>
    </row>
    <row r="19" spans="1:13" s="49" customFormat="1" ht="27.2" customHeight="1">
      <c r="A19" s="38"/>
      <c r="B19" s="39"/>
      <c r="C19" s="40" t="s">
        <v>36</v>
      </c>
      <c r="D19" s="41" t="s">
        <v>37</v>
      </c>
      <c r="E19" s="42"/>
      <c r="F19" s="43"/>
      <c r="G19" s="43"/>
      <c r="H19" s="44"/>
      <c r="I19" s="45"/>
      <c r="J19" s="46">
        <v>0</v>
      </c>
      <c r="K19" s="46">
        <v>0</v>
      </c>
      <c r="L19" s="47">
        <v>0</v>
      </c>
      <c r="M19" s="48" t="s">
        <v>17</v>
      </c>
    </row>
    <row r="20" spans="1:13" s="49" customFormat="1" ht="27.2" customHeight="1">
      <c r="A20" s="38"/>
      <c r="B20" s="39"/>
      <c r="C20" s="40" t="s">
        <v>38</v>
      </c>
      <c r="D20" s="41" t="s">
        <v>39</v>
      </c>
      <c r="E20" s="42"/>
      <c r="F20" s="43"/>
      <c r="G20" s="43"/>
      <c r="H20" s="44"/>
      <c r="I20" s="45"/>
      <c r="J20" s="46">
        <v>-26418620.98</v>
      </c>
      <c r="K20" s="46">
        <v>-27904741.599999998</v>
      </c>
      <c r="L20" s="47">
        <v>1486120.6199999973</v>
      </c>
      <c r="M20" s="48">
        <v>-5.3256921038824366E-2</v>
      </c>
    </row>
    <row r="21" spans="1:13" s="49" customFormat="1" ht="27.2" customHeight="1">
      <c r="A21" s="38"/>
      <c r="B21" s="39"/>
      <c r="C21" s="40" t="s">
        <v>40</v>
      </c>
      <c r="D21" s="41" t="s">
        <v>41</v>
      </c>
      <c r="E21" s="42"/>
      <c r="F21" s="43"/>
      <c r="G21" s="43"/>
      <c r="H21" s="44"/>
      <c r="I21" s="45"/>
      <c r="J21" s="46">
        <v>349999.51</v>
      </c>
      <c r="K21" s="46">
        <v>3.1538642942905426E-3</v>
      </c>
      <c r="L21" s="47">
        <v>349999.50684613572</v>
      </c>
      <c r="M21" s="48">
        <v>110974815.07994547</v>
      </c>
    </row>
    <row r="22" spans="1:13" s="37" customFormat="1" ht="27.2" customHeight="1">
      <c r="A22" s="68"/>
      <c r="B22" s="69" t="s">
        <v>42</v>
      </c>
      <c r="C22" s="69"/>
      <c r="D22" s="69"/>
      <c r="E22" s="69"/>
      <c r="F22" s="69"/>
      <c r="G22" s="69"/>
      <c r="H22" s="70"/>
      <c r="I22" s="71"/>
      <c r="J22" s="72">
        <v>101116082.21999998</v>
      </c>
      <c r="K22" s="72">
        <v>70600637.663153842</v>
      </c>
      <c r="L22" s="72">
        <v>30515444.556846142</v>
      </c>
      <c r="M22" s="73">
        <v>0.4322261889820298</v>
      </c>
    </row>
    <row r="23" spans="1:13" s="49" customFormat="1" ht="9.1999999999999993" customHeight="1">
      <c r="A23" s="74"/>
      <c r="B23" s="39"/>
      <c r="C23" s="43"/>
      <c r="D23" s="43"/>
      <c r="E23" s="43"/>
      <c r="F23" s="43"/>
      <c r="G23" s="43"/>
      <c r="H23" s="75"/>
      <c r="I23" s="76"/>
      <c r="J23" s="50"/>
      <c r="K23" s="50">
        <v>0</v>
      </c>
      <c r="L23" s="66"/>
      <c r="M23" s="67"/>
    </row>
    <row r="24" spans="1:13" s="37" customFormat="1" ht="27.2" customHeight="1">
      <c r="A24" s="77" t="s">
        <v>43</v>
      </c>
      <c r="B24" s="78" t="s">
        <v>44</v>
      </c>
      <c r="C24" s="41"/>
      <c r="D24" s="41"/>
      <c r="E24" s="41"/>
      <c r="F24" s="41"/>
      <c r="G24" s="41"/>
      <c r="H24" s="44"/>
      <c r="I24" s="45"/>
      <c r="J24" s="46"/>
      <c r="K24" s="46">
        <v>0</v>
      </c>
      <c r="L24" s="47"/>
      <c r="M24" s="48"/>
    </row>
    <row r="25" spans="1:13" s="49" customFormat="1" ht="27.2" customHeight="1">
      <c r="A25" s="38"/>
      <c r="B25" s="42"/>
      <c r="C25" s="40" t="s">
        <v>15</v>
      </c>
      <c r="D25" s="41" t="s">
        <v>45</v>
      </c>
      <c r="E25" s="43"/>
      <c r="F25" s="43"/>
      <c r="G25" s="43"/>
      <c r="H25" s="44"/>
      <c r="I25" s="45"/>
      <c r="J25" s="46">
        <v>0</v>
      </c>
      <c r="K25" s="46">
        <v>0</v>
      </c>
      <c r="L25" s="47">
        <v>0</v>
      </c>
      <c r="M25" s="48" t="s">
        <v>17</v>
      </c>
    </row>
    <row r="26" spans="1:13" s="49" customFormat="1" ht="27.2" customHeight="1">
      <c r="A26" s="38"/>
      <c r="B26" s="42"/>
      <c r="C26" s="40" t="s">
        <v>18</v>
      </c>
      <c r="D26" s="41" t="s">
        <v>46</v>
      </c>
      <c r="E26" s="43"/>
      <c r="F26" s="43"/>
      <c r="G26" s="43"/>
      <c r="H26" s="44"/>
      <c r="I26" s="45"/>
      <c r="J26" s="46">
        <v>55115541.210000001</v>
      </c>
      <c r="K26" s="46">
        <v>35027873.860000007</v>
      </c>
      <c r="L26" s="47">
        <v>20087667.349999994</v>
      </c>
      <c r="M26" s="48">
        <v>0.57347663835626217</v>
      </c>
    </row>
    <row r="27" spans="1:13" s="49" customFormat="1" ht="27.2" customHeight="1">
      <c r="A27" s="38"/>
      <c r="B27" s="42"/>
      <c r="C27" s="40" t="s">
        <v>26</v>
      </c>
      <c r="D27" s="41" t="s">
        <v>47</v>
      </c>
      <c r="E27" s="43"/>
      <c r="F27" s="43"/>
      <c r="G27" s="43"/>
      <c r="H27" s="44"/>
      <c r="I27" s="45"/>
      <c r="J27" s="46">
        <v>0</v>
      </c>
      <c r="K27" s="46">
        <v>0</v>
      </c>
      <c r="L27" s="47">
        <v>0</v>
      </c>
      <c r="M27" s="48" t="s">
        <v>17</v>
      </c>
    </row>
    <row r="28" spans="1:13" s="49" customFormat="1" ht="27.2" customHeight="1">
      <c r="A28" s="38"/>
      <c r="B28" s="42"/>
      <c r="C28" s="40" t="s">
        <v>28</v>
      </c>
      <c r="D28" s="41" t="s">
        <v>48</v>
      </c>
      <c r="E28" s="43"/>
      <c r="F28" s="43"/>
      <c r="G28" s="43"/>
      <c r="H28" s="44"/>
      <c r="I28" s="45"/>
      <c r="J28" s="46">
        <v>7235731.3800000008</v>
      </c>
      <c r="K28" s="46">
        <v>2079046.25</v>
      </c>
      <c r="L28" s="47">
        <v>5156685.1300000008</v>
      </c>
      <c r="M28" s="48">
        <v>2.4803128501831071</v>
      </c>
    </row>
    <row r="29" spans="1:13" s="49" customFormat="1" ht="27.2" customHeight="1">
      <c r="A29" s="38"/>
      <c r="B29" s="79"/>
      <c r="C29" s="40" t="s">
        <v>30</v>
      </c>
      <c r="D29" s="41" t="s">
        <v>49</v>
      </c>
      <c r="E29" s="43"/>
      <c r="F29" s="43"/>
      <c r="G29" s="43"/>
      <c r="H29" s="44"/>
      <c r="I29" s="45"/>
      <c r="J29" s="46">
        <v>10240735.199999999</v>
      </c>
      <c r="K29" s="46">
        <v>12239612.83</v>
      </c>
      <c r="L29" s="47">
        <v>-1998877.6300000008</v>
      </c>
      <c r="M29" s="48">
        <v>-0.16331216172954718</v>
      </c>
    </row>
    <row r="30" spans="1:13" s="37" customFormat="1" ht="27.2" customHeight="1">
      <c r="A30" s="68"/>
      <c r="B30" s="69" t="s">
        <v>50</v>
      </c>
      <c r="C30" s="69"/>
      <c r="D30" s="69"/>
      <c r="E30" s="69"/>
      <c r="F30" s="69"/>
      <c r="G30" s="69"/>
      <c r="H30" s="70"/>
      <c r="I30" s="71"/>
      <c r="J30" s="72">
        <v>72592007.790000007</v>
      </c>
      <c r="K30" s="72">
        <v>49346532.940000005</v>
      </c>
      <c r="L30" s="80">
        <v>23245474.850000001</v>
      </c>
      <c r="M30" s="73">
        <v>0.47106601953705562</v>
      </c>
    </row>
    <row r="31" spans="1:13" s="49" customFormat="1" ht="9.1999999999999993" customHeight="1">
      <c r="A31" s="74"/>
      <c r="B31" s="39"/>
      <c r="C31" s="43"/>
      <c r="D31" s="43"/>
      <c r="E31" s="43"/>
      <c r="F31" s="43"/>
      <c r="G31" s="43"/>
      <c r="H31" s="75"/>
      <c r="I31" s="76"/>
      <c r="J31" s="50"/>
      <c r="K31" s="50">
        <v>0</v>
      </c>
      <c r="L31" s="66"/>
      <c r="M31" s="67"/>
    </row>
    <row r="32" spans="1:13" s="37" customFormat="1" ht="27.2" customHeight="1">
      <c r="A32" s="77" t="s">
        <v>51</v>
      </c>
      <c r="B32" s="78" t="s">
        <v>52</v>
      </c>
      <c r="C32" s="41"/>
      <c r="D32" s="41"/>
      <c r="E32" s="41"/>
      <c r="F32" s="41"/>
      <c r="G32" s="41"/>
      <c r="H32" s="44"/>
      <c r="I32" s="45"/>
      <c r="J32" s="46"/>
      <c r="K32" s="46">
        <v>0</v>
      </c>
      <c r="L32" s="47"/>
      <c r="M32" s="48"/>
    </row>
    <row r="33" spans="1:13" s="49" customFormat="1" ht="27.2" customHeight="1">
      <c r="A33" s="38"/>
      <c r="B33" s="42"/>
      <c r="C33" s="40" t="s">
        <v>15</v>
      </c>
      <c r="D33" s="41" t="s">
        <v>53</v>
      </c>
      <c r="E33" s="42"/>
      <c r="F33" s="43"/>
      <c r="G33" s="43"/>
      <c r="H33" s="44"/>
      <c r="I33" s="45"/>
      <c r="J33" s="46">
        <v>0</v>
      </c>
      <c r="K33" s="46">
        <v>0</v>
      </c>
      <c r="L33" s="47">
        <v>0</v>
      </c>
      <c r="M33" s="48" t="s">
        <v>17</v>
      </c>
    </row>
    <row r="34" spans="1:13" s="49" customFormat="1" ht="27.2" customHeight="1">
      <c r="A34" s="38"/>
      <c r="B34" s="42"/>
      <c r="C34" s="40" t="s">
        <v>18</v>
      </c>
      <c r="D34" s="41" t="s">
        <v>54</v>
      </c>
      <c r="E34" s="42"/>
      <c r="F34" s="43"/>
      <c r="G34" s="43"/>
      <c r="H34" s="44"/>
      <c r="I34" s="45"/>
      <c r="J34" s="46">
        <v>0</v>
      </c>
      <c r="K34" s="46">
        <v>0</v>
      </c>
      <c r="L34" s="47">
        <v>0</v>
      </c>
      <c r="M34" s="48" t="s">
        <v>17</v>
      </c>
    </row>
    <row r="35" spans="1:13" s="37" customFormat="1" ht="27.2" customHeight="1">
      <c r="A35" s="68"/>
      <c r="B35" s="69" t="s">
        <v>55</v>
      </c>
      <c r="C35" s="69"/>
      <c r="D35" s="69"/>
      <c r="E35" s="69"/>
      <c r="F35" s="69"/>
      <c r="G35" s="69"/>
      <c r="H35" s="70"/>
      <c r="I35" s="71"/>
      <c r="J35" s="72">
        <v>0</v>
      </c>
      <c r="K35" s="72">
        <v>0</v>
      </c>
      <c r="L35" s="80">
        <v>0</v>
      </c>
      <c r="M35" s="73" t="s">
        <v>17</v>
      </c>
    </row>
    <row r="36" spans="1:13" s="49" customFormat="1" ht="9.1999999999999993" customHeight="1">
      <c r="A36" s="74"/>
      <c r="B36" s="39"/>
      <c r="C36" s="43"/>
      <c r="D36" s="43"/>
      <c r="E36" s="43"/>
      <c r="F36" s="43"/>
      <c r="G36" s="81"/>
      <c r="H36" s="82"/>
      <c r="I36" s="83"/>
      <c r="J36" s="50"/>
      <c r="K36" s="50">
        <v>0</v>
      </c>
      <c r="L36" s="66"/>
      <c r="M36" s="67"/>
    </row>
    <row r="37" spans="1:13" s="37" customFormat="1" ht="31.7" customHeight="1">
      <c r="A37" s="77" t="s">
        <v>56</v>
      </c>
      <c r="B37" s="84" t="s">
        <v>57</v>
      </c>
      <c r="C37" s="85"/>
      <c r="D37" s="85"/>
      <c r="E37" s="85"/>
      <c r="F37" s="85"/>
      <c r="G37" s="85"/>
      <c r="H37" s="86"/>
      <c r="I37" s="87"/>
      <c r="J37" s="46"/>
      <c r="K37" s="46">
        <v>0</v>
      </c>
      <c r="L37" s="47"/>
      <c r="M37" s="48"/>
    </row>
    <row r="38" spans="1:13" s="37" customFormat="1">
      <c r="A38" s="77"/>
      <c r="B38" s="88"/>
      <c r="C38" s="88"/>
      <c r="D38" s="88"/>
      <c r="E38" s="88"/>
      <c r="F38" s="88"/>
      <c r="G38" s="88"/>
      <c r="H38" s="89" t="s">
        <v>58</v>
      </c>
      <c r="I38" s="89" t="s">
        <v>59</v>
      </c>
      <c r="J38" s="46"/>
      <c r="K38" s="46">
        <v>0</v>
      </c>
      <c r="L38" s="47"/>
      <c r="M38" s="48"/>
    </row>
    <row r="39" spans="1:13" s="37" customFormat="1" ht="27.2" customHeight="1">
      <c r="A39" s="77"/>
      <c r="B39" s="79"/>
      <c r="C39" s="40" t="s">
        <v>15</v>
      </c>
      <c r="D39" s="41" t="s">
        <v>60</v>
      </c>
      <c r="E39" s="41"/>
      <c r="F39" s="41"/>
      <c r="G39" s="90"/>
      <c r="H39" s="34">
        <v>0</v>
      </c>
      <c r="I39" s="33"/>
      <c r="J39" s="46">
        <v>0</v>
      </c>
      <c r="K39" s="46">
        <v>0</v>
      </c>
      <c r="L39" s="47">
        <v>0</v>
      </c>
      <c r="M39" s="48" t="s">
        <v>17</v>
      </c>
    </row>
    <row r="40" spans="1:13" s="37" customFormat="1" ht="27.2" customHeight="1">
      <c r="A40" s="77"/>
      <c r="B40" s="79"/>
      <c r="C40" s="40" t="s">
        <v>18</v>
      </c>
      <c r="D40" s="41" t="s">
        <v>61</v>
      </c>
      <c r="E40" s="41"/>
      <c r="F40" s="40"/>
      <c r="G40" s="90"/>
      <c r="H40" s="45">
        <v>10000</v>
      </c>
      <c r="I40" s="45"/>
      <c r="J40" s="46">
        <v>10000</v>
      </c>
      <c r="K40" s="46">
        <v>10000</v>
      </c>
      <c r="L40" s="47">
        <v>0</v>
      </c>
      <c r="M40" s="48">
        <v>0</v>
      </c>
    </row>
    <row r="41" spans="1:13" s="37" customFormat="1" ht="27.2" customHeight="1">
      <c r="A41" s="77"/>
      <c r="B41" s="79"/>
      <c r="C41" s="40" t="s">
        <v>26</v>
      </c>
      <c r="D41" s="41" t="s">
        <v>62</v>
      </c>
      <c r="E41" s="41"/>
      <c r="F41" s="41"/>
      <c r="G41" s="90"/>
      <c r="H41" s="45">
        <v>371834.83</v>
      </c>
      <c r="I41" s="45"/>
      <c r="J41" s="46">
        <v>371834.83</v>
      </c>
      <c r="K41" s="46">
        <v>0</v>
      </c>
      <c r="L41" s="47">
        <v>371834.83</v>
      </c>
      <c r="M41" s="48" t="s">
        <v>17</v>
      </c>
    </row>
    <row r="42" spans="1:13" s="37" customFormat="1" ht="27.2" customHeight="1">
      <c r="A42" s="77"/>
      <c r="B42" s="79"/>
      <c r="C42" s="40" t="s">
        <v>28</v>
      </c>
      <c r="D42" s="41" t="s">
        <v>63</v>
      </c>
      <c r="E42" s="41"/>
      <c r="F42" s="41"/>
      <c r="G42" s="90"/>
      <c r="H42" s="45">
        <v>138959.79999999999</v>
      </c>
      <c r="I42" s="45">
        <v>0</v>
      </c>
      <c r="J42" s="46">
        <v>138959.79999999999</v>
      </c>
      <c r="K42" s="46">
        <v>150000</v>
      </c>
      <c r="L42" s="47">
        <v>-11040.200000000012</v>
      </c>
      <c r="M42" s="48">
        <v>-7.3601333333333407E-2</v>
      </c>
    </row>
    <row r="43" spans="1:13" s="37" customFormat="1" ht="27.2" customHeight="1">
      <c r="A43" s="77"/>
      <c r="B43" s="79"/>
      <c r="C43" s="40" t="s">
        <v>30</v>
      </c>
      <c r="D43" s="41" t="s">
        <v>64</v>
      </c>
      <c r="E43" s="41"/>
      <c r="F43" s="40"/>
      <c r="G43" s="90"/>
      <c r="H43" s="46">
        <v>4921861.040000001</v>
      </c>
      <c r="I43" s="46">
        <v>0</v>
      </c>
      <c r="J43" s="46">
        <v>4921861.040000001</v>
      </c>
      <c r="K43" s="46">
        <v>6034136.1399999987</v>
      </c>
      <c r="L43" s="47">
        <v>-1112275.0999999978</v>
      </c>
      <c r="M43" s="48">
        <v>-0.18433046159280025</v>
      </c>
    </row>
    <row r="44" spans="1:13" s="37" customFormat="1" ht="27.2" customHeight="1">
      <c r="A44" s="77"/>
      <c r="B44" s="42"/>
      <c r="C44" s="39"/>
      <c r="D44" s="91" t="s">
        <v>20</v>
      </c>
      <c r="E44" s="62" t="s">
        <v>65</v>
      </c>
      <c r="F44" s="62"/>
      <c r="G44" s="92"/>
      <c r="H44" s="93">
        <v>0</v>
      </c>
      <c r="I44" s="93"/>
      <c r="J44" s="94">
        <v>0</v>
      </c>
      <c r="K44" s="94">
        <v>0</v>
      </c>
      <c r="L44" s="94">
        <v>0</v>
      </c>
      <c r="M44" s="48" t="s">
        <v>17</v>
      </c>
    </row>
    <row r="45" spans="1:13" s="37" customFormat="1" ht="33.75" customHeight="1">
      <c r="A45" s="77"/>
      <c r="B45" s="42"/>
      <c r="C45" s="39"/>
      <c r="D45" s="95" t="s">
        <v>22</v>
      </c>
      <c r="E45" s="62" t="s">
        <v>66</v>
      </c>
      <c r="F45" s="96"/>
      <c r="G45" s="97"/>
      <c r="H45" s="98">
        <v>0</v>
      </c>
      <c r="I45" s="98"/>
      <c r="J45" s="94">
        <v>0</v>
      </c>
      <c r="K45" s="94">
        <v>0</v>
      </c>
      <c r="L45" s="47">
        <v>0</v>
      </c>
      <c r="M45" s="48" t="s">
        <v>17</v>
      </c>
    </row>
    <row r="46" spans="1:13" s="37" customFormat="1" ht="34.700000000000003" customHeight="1">
      <c r="A46" s="77"/>
      <c r="B46" s="42"/>
      <c r="C46" s="39"/>
      <c r="D46" s="95" t="s">
        <v>24</v>
      </c>
      <c r="E46" s="62" t="s">
        <v>67</v>
      </c>
      <c r="F46" s="96"/>
      <c r="G46" s="97"/>
      <c r="H46" s="98">
        <v>0</v>
      </c>
      <c r="I46" s="98"/>
      <c r="J46" s="94">
        <v>0</v>
      </c>
      <c r="K46" s="94">
        <v>0</v>
      </c>
      <c r="L46" s="47">
        <v>0</v>
      </c>
      <c r="M46" s="48" t="s">
        <v>17</v>
      </c>
    </row>
    <row r="47" spans="1:13" s="37" customFormat="1" ht="27.2" customHeight="1">
      <c r="A47" s="77"/>
      <c r="B47" s="42"/>
      <c r="C47" s="39"/>
      <c r="D47" s="95" t="s">
        <v>68</v>
      </c>
      <c r="E47" s="56" t="s">
        <v>69</v>
      </c>
      <c r="F47" s="56"/>
      <c r="G47" s="99"/>
      <c r="H47" s="98">
        <v>4831552.6800000006</v>
      </c>
      <c r="I47" s="93"/>
      <c r="J47" s="94">
        <v>4831552.6800000006</v>
      </c>
      <c r="K47" s="94">
        <v>5842274.6199999992</v>
      </c>
      <c r="L47" s="100">
        <v>-1010721.9399999985</v>
      </c>
      <c r="M47" s="101">
        <v>-0.1730014430578066</v>
      </c>
    </row>
    <row r="48" spans="1:13" s="37" customFormat="1" ht="27.2" customHeight="1">
      <c r="A48" s="77"/>
      <c r="B48" s="42"/>
      <c r="C48" s="39"/>
      <c r="D48" s="95" t="s">
        <v>70</v>
      </c>
      <c r="E48" s="56" t="s">
        <v>71</v>
      </c>
      <c r="F48" s="56"/>
      <c r="G48" s="99"/>
      <c r="H48" s="98">
        <v>0</v>
      </c>
      <c r="I48" s="93"/>
      <c r="J48" s="94">
        <v>0</v>
      </c>
      <c r="K48" s="94">
        <v>0</v>
      </c>
      <c r="L48" s="47">
        <v>0</v>
      </c>
      <c r="M48" s="48" t="s">
        <v>17</v>
      </c>
    </row>
    <row r="49" spans="1:13" s="37" customFormat="1" ht="27.2" customHeight="1">
      <c r="A49" s="77"/>
      <c r="B49" s="42"/>
      <c r="C49" s="39"/>
      <c r="D49" s="95" t="s">
        <v>72</v>
      </c>
      <c r="E49" s="62" t="s">
        <v>73</v>
      </c>
      <c r="F49" s="43"/>
      <c r="G49" s="102"/>
      <c r="H49" s="93">
        <v>90308.36</v>
      </c>
      <c r="I49" s="93"/>
      <c r="J49" s="94">
        <v>90308.36</v>
      </c>
      <c r="K49" s="94">
        <v>191861.52</v>
      </c>
      <c r="L49" s="100">
        <v>-101553.15999999999</v>
      </c>
      <c r="M49" s="101">
        <v>-0.52930446918173057</v>
      </c>
    </row>
    <row r="50" spans="1:13" s="37" customFormat="1" ht="27.2" customHeight="1">
      <c r="A50" s="77"/>
      <c r="B50" s="42"/>
      <c r="C50" s="40" t="s">
        <v>74</v>
      </c>
      <c r="D50" s="84" t="s">
        <v>75</v>
      </c>
      <c r="E50" s="103"/>
      <c r="F50" s="103"/>
      <c r="G50" s="104"/>
      <c r="H50" s="45">
        <v>0</v>
      </c>
      <c r="I50" s="93"/>
      <c r="J50" s="46">
        <v>0</v>
      </c>
      <c r="K50" s="46">
        <v>0</v>
      </c>
      <c r="L50" s="47">
        <v>0</v>
      </c>
      <c r="M50" s="48" t="s">
        <v>17</v>
      </c>
    </row>
    <row r="51" spans="1:13" s="37" customFormat="1" ht="27.2" customHeight="1">
      <c r="A51" s="77"/>
      <c r="B51" s="42"/>
      <c r="C51" s="40" t="s">
        <v>76</v>
      </c>
      <c r="D51" s="41" t="s">
        <v>77</v>
      </c>
      <c r="E51" s="41"/>
      <c r="F51" s="41"/>
      <c r="G51" s="90"/>
      <c r="H51" s="45">
        <v>48600442.57</v>
      </c>
      <c r="I51" s="93"/>
      <c r="J51" s="46">
        <v>48600442.57</v>
      </c>
      <c r="K51" s="46">
        <v>52687040.140000001</v>
      </c>
      <c r="L51" s="47">
        <v>-4086597.5700000003</v>
      </c>
      <c r="M51" s="48">
        <v>-7.7563620183276449E-2</v>
      </c>
    </row>
    <row r="52" spans="1:13" s="37" customFormat="1" ht="27.2" customHeight="1">
      <c r="A52" s="105"/>
      <c r="B52" s="42"/>
      <c r="C52" s="40" t="s">
        <v>78</v>
      </c>
      <c r="D52" s="41" t="s">
        <v>79</v>
      </c>
      <c r="E52" s="41"/>
      <c r="F52" s="40"/>
      <c r="G52" s="90"/>
      <c r="H52" s="45">
        <v>0</v>
      </c>
      <c r="I52" s="93"/>
      <c r="J52" s="46">
        <v>0</v>
      </c>
      <c r="K52" s="46">
        <v>0</v>
      </c>
      <c r="L52" s="47">
        <v>0</v>
      </c>
      <c r="M52" s="48" t="s">
        <v>17</v>
      </c>
    </row>
    <row r="53" spans="1:13" s="37" customFormat="1" ht="27.2" customHeight="1">
      <c r="A53" s="105"/>
      <c r="B53" s="42"/>
      <c r="C53" s="40" t="s">
        <v>80</v>
      </c>
      <c r="D53" s="41" t="s">
        <v>81</v>
      </c>
      <c r="E53" s="41"/>
      <c r="F53" s="41"/>
      <c r="G53" s="90"/>
      <c r="H53" s="45">
        <v>4313925.91</v>
      </c>
      <c r="I53" s="93"/>
      <c r="J53" s="46">
        <v>4313925.91</v>
      </c>
      <c r="K53" s="46">
        <v>5858000</v>
      </c>
      <c r="L53" s="47">
        <v>-1544074.0899999999</v>
      </c>
      <c r="M53" s="48">
        <v>-0.2635838323659952</v>
      </c>
    </row>
    <row r="54" spans="1:13" s="37" customFormat="1" ht="27.2" customHeight="1">
      <c r="A54" s="105"/>
      <c r="B54" s="42"/>
      <c r="C54" s="40" t="s">
        <v>82</v>
      </c>
      <c r="D54" s="41" t="s">
        <v>83</v>
      </c>
      <c r="E54" s="41"/>
      <c r="F54" s="40"/>
      <c r="G54" s="90"/>
      <c r="H54" s="45">
        <v>0</v>
      </c>
      <c r="I54" s="93"/>
      <c r="J54" s="46"/>
      <c r="K54" s="46">
        <v>0</v>
      </c>
      <c r="L54" s="47">
        <v>0</v>
      </c>
      <c r="M54" s="48" t="s">
        <v>17</v>
      </c>
    </row>
    <row r="55" spans="1:13" s="37" customFormat="1" ht="27.2" customHeight="1">
      <c r="A55" s="105"/>
      <c r="B55" s="42"/>
      <c r="C55" s="40" t="s">
        <v>84</v>
      </c>
      <c r="D55" s="41" t="s">
        <v>85</v>
      </c>
      <c r="E55" s="41"/>
      <c r="F55" s="41"/>
      <c r="G55" s="90"/>
      <c r="H55" s="45">
        <v>4347069.5900000008</v>
      </c>
      <c r="I55" s="93"/>
      <c r="J55" s="46">
        <v>4347069.5900000008</v>
      </c>
      <c r="K55" s="46">
        <v>4480000</v>
      </c>
      <c r="L55" s="47">
        <v>-132930.40999999922</v>
      </c>
      <c r="M55" s="48">
        <v>-2.9671966517856967E-2</v>
      </c>
    </row>
    <row r="56" spans="1:13" s="49" customFormat="1" ht="27.2" customHeight="1">
      <c r="A56" s="38"/>
      <c r="B56" s="42"/>
      <c r="C56" s="106" t="s">
        <v>86</v>
      </c>
      <c r="D56" s="107" t="s">
        <v>87</v>
      </c>
      <c r="E56" s="107"/>
      <c r="F56" s="106"/>
      <c r="G56" s="108"/>
      <c r="H56" s="109">
        <v>17019332.550000001</v>
      </c>
      <c r="I56" s="93"/>
      <c r="J56" s="46">
        <v>17019332.550000001</v>
      </c>
      <c r="K56" s="46">
        <v>7998969.0200000005</v>
      </c>
      <c r="L56" s="47">
        <v>9020363.5300000012</v>
      </c>
      <c r="M56" s="48">
        <v>1.1276907695787026</v>
      </c>
    </row>
    <row r="57" spans="1:13" s="37" customFormat="1" ht="27.2" customHeight="1">
      <c r="A57" s="68"/>
      <c r="B57" s="69" t="s">
        <v>88</v>
      </c>
      <c r="C57" s="69"/>
      <c r="D57" s="69"/>
      <c r="E57" s="69"/>
      <c r="F57" s="69"/>
      <c r="G57" s="110"/>
      <c r="H57" s="72">
        <v>79723426.290000007</v>
      </c>
      <c r="I57" s="72">
        <v>0</v>
      </c>
      <c r="J57" s="72">
        <v>79723426.290000007</v>
      </c>
      <c r="K57" s="72">
        <v>77218145.299999997</v>
      </c>
      <c r="L57" s="80">
        <v>2505280.9900000095</v>
      </c>
      <c r="M57" s="73">
        <v>3.2444200521350899E-2</v>
      </c>
    </row>
    <row r="58" spans="1:13" s="49" customFormat="1" ht="9.1999999999999993" customHeight="1">
      <c r="A58" s="74"/>
      <c r="B58" s="39"/>
      <c r="C58" s="43"/>
      <c r="D58" s="43"/>
      <c r="E58" s="43"/>
      <c r="F58" s="43"/>
      <c r="G58" s="81"/>
      <c r="H58" s="111"/>
      <c r="I58" s="112"/>
      <c r="J58" s="53"/>
      <c r="K58" s="53">
        <v>0</v>
      </c>
      <c r="L58" s="113"/>
      <c r="M58" s="67"/>
    </row>
    <row r="59" spans="1:13" s="37" customFormat="1" ht="27.2" customHeight="1">
      <c r="A59" s="77" t="s">
        <v>89</v>
      </c>
      <c r="B59" s="78" t="s">
        <v>90</v>
      </c>
      <c r="C59" s="114"/>
      <c r="D59" s="114"/>
      <c r="E59" s="114"/>
      <c r="F59" s="114"/>
      <c r="G59" s="114"/>
      <c r="H59" s="115"/>
      <c r="I59" s="109"/>
      <c r="J59" s="116"/>
      <c r="K59" s="116">
        <v>0</v>
      </c>
      <c r="L59" s="117"/>
      <c r="M59" s="48"/>
    </row>
    <row r="60" spans="1:13" s="37" customFormat="1" ht="27.2" customHeight="1">
      <c r="A60" s="77"/>
      <c r="B60" s="40" t="s">
        <v>15</v>
      </c>
      <c r="C60" s="41" t="s">
        <v>91</v>
      </c>
      <c r="D60" s="41"/>
      <c r="E60" s="41"/>
      <c r="F60" s="41"/>
      <c r="G60" s="41"/>
      <c r="H60" s="115"/>
      <c r="I60" s="109"/>
      <c r="J60" s="116">
        <v>0</v>
      </c>
      <c r="K60" s="116">
        <v>0</v>
      </c>
      <c r="L60" s="117">
        <v>0</v>
      </c>
      <c r="M60" s="48" t="s">
        <v>17</v>
      </c>
    </row>
    <row r="61" spans="1:13" s="37" customFormat="1" ht="27.2" customHeight="1">
      <c r="A61" s="77"/>
      <c r="B61" s="40" t="s">
        <v>18</v>
      </c>
      <c r="C61" s="41" t="s">
        <v>92</v>
      </c>
      <c r="D61" s="41"/>
      <c r="E61" s="41"/>
      <c r="F61" s="41"/>
      <c r="G61" s="41"/>
      <c r="H61" s="115"/>
      <c r="I61" s="109"/>
      <c r="J61" s="116">
        <v>0</v>
      </c>
      <c r="K61" s="116">
        <v>0</v>
      </c>
      <c r="L61" s="117">
        <v>0</v>
      </c>
      <c r="M61" s="48" t="s">
        <v>17</v>
      </c>
    </row>
    <row r="62" spans="1:13" s="37" customFormat="1" ht="27.2" customHeight="1">
      <c r="A62" s="68"/>
      <c r="B62" s="69" t="s">
        <v>93</v>
      </c>
      <c r="C62" s="69"/>
      <c r="D62" s="69"/>
      <c r="E62" s="69"/>
      <c r="F62" s="69"/>
      <c r="G62" s="69"/>
      <c r="H62" s="70"/>
      <c r="I62" s="71"/>
      <c r="J62" s="72">
        <v>0</v>
      </c>
      <c r="K62" s="72">
        <v>0</v>
      </c>
      <c r="L62" s="80">
        <v>0</v>
      </c>
      <c r="M62" s="73" t="s">
        <v>17</v>
      </c>
    </row>
    <row r="63" spans="1:13" s="49" customFormat="1" ht="9.1999999999999993" customHeight="1" thickBot="1">
      <c r="A63" s="74"/>
      <c r="B63" s="39"/>
      <c r="C63" s="43"/>
      <c r="D63" s="43"/>
      <c r="E63" s="43"/>
      <c r="F63" s="43"/>
      <c r="G63" s="43"/>
      <c r="H63" s="51"/>
      <c r="I63" s="52"/>
      <c r="J63" s="53"/>
      <c r="K63" s="53">
        <v>0</v>
      </c>
      <c r="L63" s="113"/>
      <c r="M63" s="67"/>
    </row>
    <row r="64" spans="1:13" s="49" customFormat="1" ht="27.2" customHeight="1" thickTop="1" thickBot="1">
      <c r="A64" s="118" t="s">
        <v>94</v>
      </c>
      <c r="B64" s="119"/>
      <c r="C64" s="120"/>
      <c r="D64" s="121"/>
      <c r="E64" s="121"/>
      <c r="F64" s="121"/>
      <c r="G64" s="120"/>
      <c r="H64" s="122"/>
      <c r="I64" s="123"/>
      <c r="J64" s="124">
        <v>253431516.30000001</v>
      </c>
      <c r="K64" s="124">
        <v>197165315.90315384</v>
      </c>
      <c r="L64" s="125">
        <v>56266200.396846175</v>
      </c>
      <c r="M64" s="126">
        <v>0.28537575252071068</v>
      </c>
    </row>
    <row r="65" spans="1:13" s="49" customFormat="1" ht="9.1999999999999993" customHeight="1" thickTop="1">
      <c r="A65" s="74"/>
      <c r="B65" s="39"/>
      <c r="C65" s="43"/>
      <c r="D65" s="43"/>
      <c r="E65" s="43"/>
      <c r="F65" s="43"/>
      <c r="G65" s="43"/>
      <c r="H65" s="51"/>
      <c r="I65" s="52"/>
      <c r="J65" s="53"/>
      <c r="K65" s="53">
        <v>0</v>
      </c>
      <c r="L65" s="113"/>
      <c r="M65" s="67"/>
    </row>
    <row r="66" spans="1:13" s="49" customFormat="1" ht="27.2" customHeight="1">
      <c r="A66" s="77" t="s">
        <v>95</v>
      </c>
      <c r="B66" s="78" t="s">
        <v>96</v>
      </c>
      <c r="C66" s="114"/>
      <c r="D66" s="127"/>
      <c r="E66" s="127"/>
      <c r="F66" s="127"/>
      <c r="G66" s="42"/>
      <c r="H66" s="115"/>
      <c r="I66" s="109"/>
      <c r="J66" s="116"/>
      <c r="K66" s="116">
        <v>0</v>
      </c>
      <c r="L66" s="113"/>
      <c r="M66" s="67"/>
    </row>
    <row r="67" spans="1:13" s="49" customFormat="1" ht="27.2" customHeight="1">
      <c r="A67" s="74"/>
      <c r="B67" s="40" t="s">
        <v>15</v>
      </c>
      <c r="C67" s="79" t="s">
        <v>97</v>
      </c>
      <c r="D67" s="127"/>
      <c r="E67" s="127"/>
      <c r="F67" s="127"/>
      <c r="G67" s="42"/>
      <c r="H67" s="51"/>
      <c r="I67" s="52"/>
      <c r="J67" s="53">
        <v>8783567.4700000007</v>
      </c>
      <c r="K67" s="53">
        <v>7929530.25</v>
      </c>
      <c r="L67" s="113">
        <v>854037.22000000067</v>
      </c>
      <c r="M67" s="67">
        <v>0.1077033812942451</v>
      </c>
    </row>
    <row r="68" spans="1:13" s="49" customFormat="1" ht="27.2" customHeight="1">
      <c r="A68" s="74"/>
      <c r="B68" s="40" t="s">
        <v>18</v>
      </c>
      <c r="C68" s="79" t="s">
        <v>98</v>
      </c>
      <c r="D68" s="127"/>
      <c r="E68" s="127"/>
      <c r="F68" s="127"/>
      <c r="G68" s="42"/>
      <c r="H68" s="51"/>
      <c r="I68" s="52"/>
      <c r="J68" s="53"/>
      <c r="K68" s="53">
        <v>0</v>
      </c>
      <c r="L68" s="113">
        <v>0</v>
      </c>
      <c r="M68" s="67" t="s">
        <v>17</v>
      </c>
    </row>
    <row r="69" spans="1:13" s="49" customFormat="1" ht="27.2" customHeight="1">
      <c r="A69" s="74"/>
      <c r="B69" s="40" t="s">
        <v>26</v>
      </c>
      <c r="C69" s="79" t="s">
        <v>99</v>
      </c>
      <c r="D69" s="127"/>
      <c r="E69" s="127"/>
      <c r="F69" s="127"/>
      <c r="G69" s="42"/>
      <c r="H69" s="51"/>
      <c r="I69" s="52"/>
      <c r="J69" s="53"/>
      <c r="K69" s="53">
        <v>0</v>
      </c>
      <c r="L69" s="113">
        <v>0</v>
      </c>
      <c r="M69" s="67" t="s">
        <v>17</v>
      </c>
    </row>
    <row r="70" spans="1:13" s="49" customFormat="1" ht="27.2" customHeight="1">
      <c r="A70" s="74"/>
      <c r="B70" s="40" t="s">
        <v>28</v>
      </c>
      <c r="C70" s="79" t="s">
        <v>100</v>
      </c>
      <c r="D70" s="127"/>
      <c r="E70" s="127"/>
      <c r="F70" s="127"/>
      <c r="G70" s="42"/>
      <c r="H70" s="51"/>
      <c r="I70" s="52"/>
      <c r="J70" s="53"/>
      <c r="K70" s="53">
        <v>0</v>
      </c>
      <c r="L70" s="113">
        <v>0</v>
      </c>
      <c r="M70" s="67" t="s">
        <v>17</v>
      </c>
    </row>
    <row r="71" spans="1:13" s="37" customFormat="1" ht="32.25" customHeight="1" thickBot="1">
      <c r="A71" s="128"/>
      <c r="B71" s="129" t="s">
        <v>101</v>
      </c>
      <c r="C71" s="129"/>
      <c r="D71" s="129"/>
      <c r="E71" s="129"/>
      <c r="F71" s="129"/>
      <c r="G71" s="129"/>
      <c r="H71" s="130"/>
      <c r="I71" s="131"/>
      <c r="J71" s="132">
        <v>8783567.4700000007</v>
      </c>
      <c r="K71" s="132">
        <v>7929530.25</v>
      </c>
      <c r="L71" s="133">
        <v>854037.22000000067</v>
      </c>
      <c r="M71" s="134">
        <v>0.1077033812942451</v>
      </c>
    </row>
    <row r="72" spans="1:13">
      <c r="A72" s="135"/>
      <c r="B72" s="135"/>
      <c r="H72" s="137"/>
      <c r="I72" s="137"/>
    </row>
    <row r="73" spans="1:13">
      <c r="A73" s="135"/>
      <c r="B73" s="135"/>
      <c r="H73" s="137"/>
      <c r="I73" s="137"/>
      <c r="J73" s="138"/>
      <c r="K73" s="138"/>
    </row>
    <row r="74" spans="1:13">
      <c r="A74" s="135"/>
      <c r="B74" s="135"/>
      <c r="H74" s="137"/>
      <c r="I74" s="137"/>
    </row>
    <row r="75" spans="1:13">
      <c r="A75" s="135"/>
      <c r="B75" s="135"/>
      <c r="H75" s="137"/>
      <c r="I75" s="137"/>
    </row>
    <row r="76" spans="1:13">
      <c r="A76" s="135"/>
      <c r="B76" s="135"/>
      <c r="H76" s="137"/>
      <c r="I76" s="137"/>
    </row>
    <row r="77" spans="1:13">
      <c r="A77" s="135"/>
      <c r="B77" s="135"/>
      <c r="H77" s="137"/>
      <c r="I77" s="137"/>
    </row>
    <row r="78" spans="1:13">
      <c r="A78" s="135"/>
      <c r="B78" s="135"/>
      <c r="H78" s="137"/>
      <c r="I78" s="137"/>
    </row>
    <row r="79" spans="1:13">
      <c r="A79" s="135"/>
      <c r="B79" s="135"/>
      <c r="H79" s="137"/>
      <c r="I79" s="137"/>
    </row>
    <row r="80" spans="1:13">
      <c r="A80" s="135"/>
      <c r="B80" s="135"/>
      <c r="H80" s="137"/>
      <c r="I80" s="137"/>
    </row>
    <row r="81" spans="1:13">
      <c r="A81" s="135"/>
      <c r="B81" s="135"/>
      <c r="H81" s="137"/>
      <c r="I81" s="137"/>
    </row>
    <row r="82" spans="1:13">
      <c r="A82" s="135"/>
      <c r="B82" s="135"/>
    </row>
    <row r="83" spans="1:13">
      <c r="A83" s="135"/>
      <c r="B83" s="135"/>
    </row>
    <row r="84" spans="1:13">
      <c r="A84" s="135"/>
      <c r="B84" s="135"/>
    </row>
    <row r="85" spans="1:13">
      <c r="A85" s="135"/>
      <c r="B85" s="135"/>
    </row>
    <row r="86" spans="1:13">
      <c r="A86" s="135"/>
      <c r="B86" s="135"/>
    </row>
    <row r="87" spans="1:13">
      <c r="A87" s="135"/>
      <c r="B87" s="135"/>
    </row>
    <row r="88" spans="1:13">
      <c r="A88" s="135"/>
      <c r="B88" s="135"/>
    </row>
    <row r="89" spans="1:13">
      <c r="A89" s="135"/>
      <c r="B89" s="135"/>
    </row>
    <row r="90" spans="1:13">
      <c r="A90" s="135"/>
      <c r="B90" s="135"/>
    </row>
    <row r="91" spans="1:13">
      <c r="A91" s="135"/>
      <c r="B91" s="135"/>
    </row>
    <row r="92" spans="1:13">
      <c r="A92" s="135"/>
      <c r="B92" s="135"/>
    </row>
    <row r="93" spans="1:13">
      <c r="A93" s="135"/>
      <c r="B93" s="135"/>
    </row>
    <row r="94" spans="1:13">
      <c r="A94" s="135"/>
      <c r="B94" s="135"/>
    </row>
    <row r="95" spans="1:13">
      <c r="A95" s="135"/>
      <c r="B95" s="135"/>
    </row>
    <row r="96" spans="1:13" s="136" customFormat="1">
      <c r="A96" s="135"/>
      <c r="B96" s="135"/>
      <c r="G96" s="23"/>
      <c r="H96" s="23"/>
      <c r="I96" s="23"/>
      <c r="L96" s="23"/>
      <c r="M96" s="23"/>
    </row>
    <row r="97" spans="1:13" s="136" customFormat="1">
      <c r="A97" s="135"/>
      <c r="B97" s="135"/>
      <c r="G97" s="23"/>
      <c r="H97" s="23"/>
      <c r="I97" s="23"/>
      <c r="L97" s="23"/>
      <c r="M97" s="23"/>
    </row>
    <row r="98" spans="1:13" s="136" customFormat="1">
      <c r="A98" s="135"/>
      <c r="B98" s="135"/>
      <c r="G98" s="23"/>
      <c r="H98" s="23"/>
      <c r="I98" s="23"/>
      <c r="L98" s="23"/>
      <c r="M98" s="23"/>
    </row>
    <row r="99" spans="1:13" s="136" customFormat="1">
      <c r="A99" s="135"/>
      <c r="B99" s="135"/>
      <c r="G99" s="23"/>
      <c r="H99" s="23"/>
      <c r="I99" s="23"/>
      <c r="L99" s="23"/>
      <c r="M99" s="23"/>
    </row>
    <row r="100" spans="1:13" s="136" customFormat="1">
      <c r="A100" s="135"/>
      <c r="B100" s="135"/>
      <c r="G100" s="23"/>
      <c r="H100" s="23"/>
      <c r="I100" s="23"/>
      <c r="L100" s="23"/>
      <c r="M100" s="23"/>
    </row>
    <row r="101" spans="1:13" s="136" customFormat="1">
      <c r="A101" s="135"/>
      <c r="B101" s="135"/>
      <c r="G101" s="23"/>
      <c r="H101" s="23"/>
      <c r="I101" s="23"/>
      <c r="L101" s="23"/>
      <c r="M101" s="23"/>
    </row>
    <row r="102" spans="1:13" s="136" customFormat="1">
      <c r="A102" s="135"/>
      <c r="B102" s="135"/>
      <c r="G102" s="23"/>
      <c r="H102" s="23"/>
      <c r="I102" s="23"/>
      <c r="L102" s="23"/>
      <c r="M102" s="23"/>
    </row>
    <row r="103" spans="1:13" s="136" customFormat="1">
      <c r="A103" s="135"/>
      <c r="B103" s="135"/>
      <c r="G103" s="23"/>
      <c r="H103" s="23"/>
      <c r="I103" s="23"/>
      <c r="L103" s="23"/>
      <c r="M103" s="23"/>
    </row>
    <row r="104" spans="1:13" s="136" customFormat="1">
      <c r="A104" s="135"/>
      <c r="B104" s="135"/>
      <c r="G104" s="23"/>
      <c r="H104" s="23"/>
      <c r="I104" s="23"/>
      <c r="L104" s="23"/>
      <c r="M104" s="23"/>
    </row>
    <row r="105" spans="1:13" s="136" customFormat="1">
      <c r="A105" s="135"/>
      <c r="B105" s="135"/>
      <c r="G105" s="23"/>
      <c r="H105" s="23"/>
      <c r="I105" s="23"/>
      <c r="L105" s="23"/>
      <c r="M105" s="23"/>
    </row>
    <row r="106" spans="1:13" s="136" customFormat="1">
      <c r="A106" s="135"/>
      <c r="B106" s="135"/>
      <c r="G106" s="23"/>
      <c r="H106" s="23"/>
      <c r="I106" s="23"/>
      <c r="L106" s="23"/>
      <c r="M106" s="23"/>
    </row>
    <row r="107" spans="1:13" s="136" customFormat="1">
      <c r="A107" s="135"/>
      <c r="B107" s="135"/>
      <c r="G107" s="23"/>
      <c r="H107" s="23"/>
      <c r="I107" s="23"/>
      <c r="L107" s="23"/>
      <c r="M107" s="23"/>
    </row>
    <row r="108" spans="1:13" s="136" customFormat="1">
      <c r="A108" s="135"/>
      <c r="B108" s="135"/>
      <c r="G108" s="23"/>
      <c r="H108" s="23"/>
      <c r="I108" s="23"/>
      <c r="L108" s="23"/>
      <c r="M108" s="23"/>
    </row>
    <row r="109" spans="1:13" s="136" customFormat="1">
      <c r="A109" s="135"/>
      <c r="B109" s="135"/>
      <c r="G109" s="23"/>
      <c r="H109" s="23"/>
      <c r="I109" s="23"/>
      <c r="L109" s="23"/>
      <c r="M109" s="23"/>
    </row>
    <row r="110" spans="1:13" s="136" customFormat="1">
      <c r="A110" s="135"/>
      <c r="B110" s="135"/>
      <c r="G110" s="23"/>
      <c r="H110" s="23"/>
      <c r="I110" s="23"/>
      <c r="L110" s="23"/>
      <c r="M110" s="23"/>
    </row>
    <row r="111" spans="1:13" s="136" customFormat="1">
      <c r="A111" s="135"/>
      <c r="B111" s="135"/>
      <c r="G111" s="23"/>
      <c r="H111" s="23"/>
      <c r="I111" s="23"/>
      <c r="L111" s="23"/>
      <c r="M111" s="23"/>
    </row>
    <row r="112" spans="1:13" s="136" customFormat="1">
      <c r="A112" s="135"/>
      <c r="B112" s="135"/>
      <c r="G112" s="23"/>
      <c r="H112" s="23"/>
      <c r="I112" s="23"/>
      <c r="L112" s="23"/>
      <c r="M112" s="23"/>
    </row>
    <row r="113" spans="1:13" s="136" customFormat="1">
      <c r="A113" s="135"/>
      <c r="B113" s="135"/>
      <c r="G113" s="23"/>
      <c r="H113" s="23"/>
      <c r="I113" s="23"/>
      <c r="L113" s="23"/>
      <c r="M113" s="23"/>
    </row>
    <row r="114" spans="1:13" s="136" customFormat="1">
      <c r="A114" s="135"/>
      <c r="B114" s="135"/>
      <c r="G114" s="23"/>
      <c r="H114" s="23"/>
      <c r="I114" s="23"/>
      <c r="L114" s="23"/>
      <c r="M114" s="23"/>
    </row>
    <row r="115" spans="1:13" s="136" customFormat="1">
      <c r="A115" s="135"/>
      <c r="B115" s="135"/>
      <c r="G115" s="23"/>
      <c r="H115" s="23"/>
      <c r="I115" s="23"/>
      <c r="L115" s="23"/>
      <c r="M115" s="23"/>
    </row>
    <row r="116" spans="1:13" s="136" customFormat="1">
      <c r="A116" s="135"/>
      <c r="B116" s="135"/>
      <c r="G116" s="23"/>
      <c r="H116" s="23"/>
      <c r="I116" s="23"/>
      <c r="L116" s="23"/>
      <c r="M116" s="23"/>
    </row>
    <row r="117" spans="1:13" s="136" customFormat="1">
      <c r="A117" s="135"/>
      <c r="B117" s="135"/>
      <c r="G117" s="23"/>
      <c r="H117" s="23"/>
      <c r="I117" s="23"/>
      <c r="L117" s="23"/>
      <c r="M117" s="23"/>
    </row>
    <row r="118" spans="1:13" s="136" customFormat="1">
      <c r="A118" s="135"/>
      <c r="B118" s="135"/>
      <c r="G118" s="23"/>
      <c r="H118" s="23"/>
      <c r="I118" s="23"/>
      <c r="L118" s="23"/>
      <c r="M118" s="23"/>
    </row>
    <row r="119" spans="1:13" s="136" customFormat="1">
      <c r="A119" s="135"/>
      <c r="B119" s="135"/>
      <c r="G119" s="23"/>
      <c r="H119" s="23"/>
      <c r="I119" s="23"/>
      <c r="L119" s="23"/>
      <c r="M119" s="23"/>
    </row>
    <row r="120" spans="1:13" s="136" customFormat="1">
      <c r="A120" s="135"/>
      <c r="B120" s="135"/>
      <c r="G120" s="23"/>
      <c r="H120" s="23"/>
      <c r="I120" s="23"/>
      <c r="L120" s="23"/>
      <c r="M120" s="23"/>
    </row>
    <row r="121" spans="1:13" s="136" customFormat="1">
      <c r="A121" s="135"/>
      <c r="B121" s="135"/>
      <c r="G121" s="23"/>
      <c r="H121" s="23"/>
      <c r="I121" s="23"/>
      <c r="L121" s="23"/>
      <c r="M121" s="23"/>
    </row>
    <row r="122" spans="1:13" s="136" customFormat="1">
      <c r="A122" s="135"/>
      <c r="B122" s="135"/>
      <c r="G122" s="23"/>
      <c r="H122" s="23"/>
      <c r="I122" s="23"/>
      <c r="L122" s="23"/>
      <c r="M122" s="23"/>
    </row>
    <row r="123" spans="1:13" s="136" customFormat="1">
      <c r="A123" s="135"/>
      <c r="B123" s="135"/>
      <c r="G123" s="23"/>
      <c r="H123" s="23"/>
      <c r="I123" s="23"/>
      <c r="L123" s="23"/>
      <c r="M123" s="23"/>
    </row>
    <row r="124" spans="1:13" s="136" customFormat="1">
      <c r="A124" s="135"/>
      <c r="B124" s="135"/>
      <c r="G124" s="23"/>
      <c r="H124" s="23"/>
      <c r="I124" s="23"/>
      <c r="L124" s="23"/>
      <c r="M124" s="23"/>
    </row>
    <row r="125" spans="1:13" s="136" customFormat="1">
      <c r="A125" s="135"/>
      <c r="B125" s="135"/>
      <c r="G125" s="23"/>
      <c r="H125" s="23"/>
      <c r="I125" s="23"/>
      <c r="L125" s="23"/>
      <c r="M125" s="23"/>
    </row>
    <row r="126" spans="1:13" s="136" customFormat="1">
      <c r="A126" s="135"/>
      <c r="B126" s="135"/>
      <c r="G126" s="23"/>
      <c r="H126" s="23"/>
      <c r="I126" s="23"/>
      <c r="L126" s="23"/>
      <c r="M126" s="23"/>
    </row>
    <row r="127" spans="1:13" s="136" customFormat="1">
      <c r="A127" s="135"/>
      <c r="B127" s="135"/>
      <c r="G127" s="23"/>
      <c r="H127" s="23"/>
      <c r="I127" s="23"/>
      <c r="L127" s="23"/>
      <c r="M127" s="23"/>
    </row>
    <row r="128" spans="1:13" s="136" customFormat="1">
      <c r="A128" s="135"/>
      <c r="B128" s="135"/>
      <c r="G128" s="23"/>
      <c r="H128" s="23"/>
      <c r="I128" s="23"/>
      <c r="L128" s="23"/>
      <c r="M128" s="23"/>
    </row>
    <row r="129" spans="1:13" s="136" customFormat="1">
      <c r="A129" s="135"/>
      <c r="B129" s="135"/>
      <c r="G129" s="23"/>
      <c r="H129" s="23"/>
      <c r="I129" s="23"/>
      <c r="L129" s="23"/>
      <c r="M129" s="23"/>
    </row>
    <row r="130" spans="1:13" s="136" customFormat="1">
      <c r="A130" s="135"/>
      <c r="B130" s="135"/>
      <c r="G130" s="23"/>
      <c r="H130" s="23"/>
      <c r="I130" s="23"/>
      <c r="L130" s="23"/>
      <c r="M130" s="23"/>
    </row>
    <row r="131" spans="1:13" s="136" customFormat="1">
      <c r="A131" s="135"/>
      <c r="B131" s="135"/>
      <c r="G131" s="23"/>
      <c r="H131" s="23"/>
      <c r="I131" s="23"/>
      <c r="L131" s="23"/>
      <c r="M131" s="23"/>
    </row>
    <row r="132" spans="1:13" s="136" customFormat="1">
      <c r="A132" s="135"/>
      <c r="B132" s="135"/>
      <c r="G132" s="23"/>
      <c r="H132" s="23"/>
      <c r="I132" s="23"/>
      <c r="L132" s="23"/>
      <c r="M132" s="23"/>
    </row>
    <row r="133" spans="1:13" s="136" customFormat="1">
      <c r="A133" s="135"/>
      <c r="B133" s="135"/>
      <c r="G133" s="23"/>
      <c r="H133" s="23"/>
      <c r="I133" s="23"/>
      <c r="L133" s="23"/>
      <c r="M133" s="23"/>
    </row>
    <row r="134" spans="1:13" s="136" customFormat="1">
      <c r="A134" s="135"/>
      <c r="B134" s="135"/>
      <c r="G134" s="23"/>
      <c r="H134" s="23"/>
      <c r="I134" s="23"/>
      <c r="L134" s="23"/>
      <c r="M134" s="23"/>
    </row>
    <row r="135" spans="1:13" s="136" customFormat="1">
      <c r="A135" s="135"/>
      <c r="B135" s="135"/>
      <c r="G135" s="23"/>
      <c r="H135" s="23"/>
      <c r="I135" s="23"/>
      <c r="L135" s="23"/>
      <c r="M135" s="23"/>
    </row>
    <row r="136" spans="1:13" s="136" customFormat="1">
      <c r="A136" s="135"/>
      <c r="B136" s="135"/>
      <c r="G136" s="23"/>
      <c r="H136" s="23"/>
      <c r="I136" s="23"/>
      <c r="L136" s="23"/>
      <c r="M136" s="23"/>
    </row>
    <row r="137" spans="1:13" s="136" customFormat="1">
      <c r="A137" s="135"/>
      <c r="B137" s="135"/>
      <c r="G137" s="23"/>
      <c r="H137" s="23"/>
      <c r="I137" s="23"/>
      <c r="L137" s="23"/>
      <c r="M137" s="23"/>
    </row>
    <row r="138" spans="1:13" s="136" customFormat="1">
      <c r="A138" s="135"/>
      <c r="B138" s="135"/>
      <c r="G138" s="23"/>
      <c r="H138" s="23"/>
      <c r="I138" s="23"/>
      <c r="L138" s="23"/>
      <c r="M138" s="23"/>
    </row>
    <row r="139" spans="1:13" s="136" customFormat="1">
      <c r="A139" s="135"/>
      <c r="B139" s="135"/>
      <c r="G139" s="23"/>
      <c r="H139" s="23"/>
      <c r="I139" s="23"/>
      <c r="L139" s="23"/>
      <c r="M139" s="23"/>
    </row>
    <row r="140" spans="1:13" s="136" customFormat="1">
      <c r="A140" s="135"/>
      <c r="B140" s="135"/>
      <c r="G140" s="23"/>
      <c r="H140" s="23"/>
      <c r="I140" s="23"/>
      <c r="L140" s="23"/>
      <c r="M140" s="23"/>
    </row>
    <row r="141" spans="1:13" s="136" customFormat="1">
      <c r="A141" s="135"/>
      <c r="B141" s="135"/>
      <c r="G141" s="23"/>
      <c r="H141" s="23"/>
      <c r="I141" s="23"/>
      <c r="L141" s="23"/>
      <c r="M141" s="23"/>
    </row>
    <row r="142" spans="1:13" s="136" customFormat="1">
      <c r="A142" s="135"/>
      <c r="B142" s="135"/>
      <c r="G142" s="23"/>
      <c r="H142" s="23"/>
      <c r="I142" s="23"/>
      <c r="L142" s="23"/>
      <c r="M142" s="23"/>
    </row>
    <row r="143" spans="1:13" s="136" customFormat="1">
      <c r="A143" s="135"/>
      <c r="B143" s="135"/>
      <c r="G143" s="23"/>
      <c r="H143" s="23"/>
      <c r="I143" s="23"/>
      <c r="L143" s="23"/>
      <c r="M143" s="23"/>
    </row>
    <row r="144" spans="1:13" s="136" customFormat="1">
      <c r="A144" s="135"/>
      <c r="G144" s="23"/>
      <c r="H144" s="23"/>
      <c r="I144" s="23"/>
      <c r="L144" s="23"/>
      <c r="M144" s="23"/>
    </row>
    <row r="145" spans="1:13" s="136" customFormat="1">
      <c r="A145" s="135"/>
      <c r="G145" s="23"/>
      <c r="H145" s="23"/>
      <c r="I145" s="23"/>
      <c r="L145" s="23"/>
      <c r="M145" s="23"/>
    </row>
    <row r="146" spans="1:13" s="136" customFormat="1">
      <c r="A146" s="135"/>
      <c r="G146" s="23"/>
      <c r="H146" s="23"/>
      <c r="I146" s="23"/>
      <c r="L146" s="23"/>
      <c r="M146" s="23"/>
    </row>
    <row r="147" spans="1:13" s="136" customFormat="1">
      <c r="A147" s="135"/>
      <c r="G147" s="23"/>
      <c r="H147" s="23"/>
      <c r="I147" s="23"/>
      <c r="L147" s="23"/>
      <c r="M147" s="23"/>
    </row>
    <row r="148" spans="1:13" s="136" customFormat="1">
      <c r="A148" s="135"/>
      <c r="G148" s="23"/>
      <c r="H148" s="23"/>
      <c r="I148" s="23"/>
      <c r="L148" s="23"/>
      <c r="M148" s="23"/>
    </row>
    <row r="149" spans="1:13" s="136" customFormat="1">
      <c r="A149" s="135"/>
      <c r="G149" s="23"/>
      <c r="H149" s="23"/>
      <c r="I149" s="23"/>
      <c r="L149" s="23"/>
      <c r="M149" s="23"/>
    </row>
    <row r="150" spans="1:13" s="136" customFormat="1">
      <c r="A150" s="135"/>
      <c r="G150" s="23"/>
      <c r="H150" s="23"/>
      <c r="I150" s="23"/>
      <c r="L150" s="23"/>
      <c r="M150" s="23"/>
    </row>
    <row r="151" spans="1:13" s="136" customFormat="1">
      <c r="A151" s="135"/>
      <c r="G151" s="23"/>
      <c r="H151" s="23"/>
      <c r="I151" s="23"/>
      <c r="L151" s="23"/>
      <c r="M151" s="23"/>
    </row>
    <row r="152" spans="1:13" s="136" customFormat="1">
      <c r="A152" s="135"/>
      <c r="G152" s="23"/>
      <c r="H152" s="23"/>
      <c r="I152" s="23"/>
      <c r="L152" s="23"/>
      <c r="M152" s="23"/>
    </row>
    <row r="153" spans="1:13" s="136" customFormat="1">
      <c r="A153" s="135"/>
      <c r="G153" s="23"/>
      <c r="H153" s="23"/>
      <c r="I153" s="23"/>
      <c r="L153" s="23"/>
      <c r="M153" s="23"/>
    </row>
    <row r="154" spans="1:13" s="136" customFormat="1">
      <c r="A154" s="135"/>
      <c r="G154" s="23"/>
      <c r="H154" s="23"/>
      <c r="I154" s="23"/>
      <c r="L154" s="23"/>
      <c r="M154" s="23"/>
    </row>
    <row r="155" spans="1:13" s="136" customFormat="1">
      <c r="A155" s="135"/>
      <c r="G155" s="23"/>
      <c r="H155" s="23"/>
      <c r="I155" s="23"/>
      <c r="L155" s="23"/>
      <c r="M155" s="23"/>
    </row>
    <row r="156" spans="1:13" s="136" customFormat="1">
      <c r="A156" s="135"/>
      <c r="G156" s="23"/>
      <c r="H156" s="23"/>
      <c r="I156" s="23"/>
      <c r="L156" s="23"/>
      <c r="M156" s="23"/>
    </row>
    <row r="157" spans="1:13" s="136" customFormat="1">
      <c r="A157" s="135"/>
      <c r="G157" s="23"/>
      <c r="H157" s="23"/>
      <c r="I157" s="23"/>
      <c r="L157" s="23"/>
      <c r="M157" s="23"/>
    </row>
    <row r="158" spans="1:13" s="136" customFormat="1">
      <c r="A158" s="135"/>
      <c r="G158" s="23"/>
      <c r="H158" s="23"/>
      <c r="I158" s="23"/>
      <c r="L158" s="23"/>
      <c r="M158" s="23"/>
    </row>
    <row r="159" spans="1:13" s="136" customFormat="1">
      <c r="A159" s="135"/>
      <c r="G159" s="23"/>
      <c r="H159" s="23"/>
      <c r="I159" s="23"/>
      <c r="L159" s="23"/>
      <c r="M159" s="23"/>
    </row>
    <row r="160" spans="1:13" s="136" customFormat="1">
      <c r="A160" s="135"/>
      <c r="G160" s="23"/>
      <c r="H160" s="23"/>
      <c r="I160" s="23"/>
      <c r="L160" s="23"/>
      <c r="M160" s="23"/>
    </row>
    <row r="161" spans="1:13" s="136" customFormat="1">
      <c r="A161" s="135"/>
      <c r="G161" s="23"/>
      <c r="H161" s="23"/>
      <c r="I161" s="23"/>
      <c r="L161" s="23"/>
      <c r="M161" s="23"/>
    </row>
    <row r="162" spans="1:13" s="136" customFormat="1">
      <c r="A162" s="135"/>
      <c r="G162" s="23"/>
      <c r="H162" s="23"/>
      <c r="I162" s="23"/>
      <c r="L162" s="23"/>
      <c r="M162" s="23"/>
    </row>
    <row r="163" spans="1:13" s="136" customFormat="1">
      <c r="A163" s="135"/>
      <c r="G163" s="23"/>
      <c r="H163" s="23"/>
      <c r="I163" s="23"/>
      <c r="L163" s="23"/>
      <c r="M163" s="23"/>
    </row>
    <row r="164" spans="1:13" s="136" customFormat="1">
      <c r="A164" s="135"/>
      <c r="G164" s="23"/>
      <c r="H164" s="23"/>
      <c r="I164" s="23"/>
      <c r="L164" s="23"/>
      <c r="M164" s="23"/>
    </row>
    <row r="165" spans="1:13" s="136" customFormat="1">
      <c r="A165" s="135"/>
      <c r="G165" s="23"/>
      <c r="H165" s="23"/>
      <c r="I165" s="23"/>
      <c r="L165" s="23"/>
      <c r="M165" s="23"/>
    </row>
    <row r="166" spans="1:13" s="136" customFormat="1">
      <c r="A166" s="135"/>
      <c r="G166" s="23"/>
      <c r="H166" s="23"/>
      <c r="I166" s="23"/>
      <c r="L166" s="23"/>
      <c r="M166" s="23"/>
    </row>
    <row r="167" spans="1:13" s="136" customFormat="1">
      <c r="A167" s="135"/>
      <c r="G167" s="23"/>
      <c r="H167" s="23"/>
      <c r="I167" s="23"/>
      <c r="L167" s="23"/>
      <c r="M167" s="23"/>
    </row>
    <row r="168" spans="1:13" s="136" customFormat="1">
      <c r="A168" s="135"/>
      <c r="G168" s="23"/>
      <c r="H168" s="23"/>
      <c r="I168" s="23"/>
      <c r="L168" s="23"/>
      <c r="M168" s="23"/>
    </row>
    <row r="169" spans="1:13" s="136" customFormat="1">
      <c r="A169" s="135"/>
      <c r="G169" s="23"/>
      <c r="H169" s="23"/>
      <c r="I169" s="23"/>
      <c r="L169" s="23"/>
      <c r="M169" s="23"/>
    </row>
    <row r="170" spans="1:13" s="136" customFormat="1">
      <c r="A170" s="135"/>
      <c r="G170" s="23"/>
      <c r="H170" s="23"/>
      <c r="I170" s="23"/>
      <c r="L170" s="23"/>
      <c r="M170" s="23"/>
    </row>
    <row r="171" spans="1:13" s="136" customFormat="1">
      <c r="A171" s="135"/>
      <c r="G171" s="23"/>
      <c r="H171" s="23"/>
      <c r="I171" s="23"/>
      <c r="L171" s="23"/>
      <c r="M171" s="23"/>
    </row>
    <row r="172" spans="1:13" s="136" customFormat="1">
      <c r="A172" s="135"/>
      <c r="G172" s="23"/>
      <c r="H172" s="23"/>
      <c r="I172" s="23"/>
      <c r="L172" s="23"/>
      <c r="M172" s="23"/>
    </row>
    <row r="173" spans="1:13" s="136" customFormat="1">
      <c r="A173" s="135"/>
      <c r="G173" s="23"/>
      <c r="H173" s="23"/>
      <c r="I173" s="23"/>
      <c r="L173" s="23"/>
      <c r="M173" s="23"/>
    </row>
    <row r="174" spans="1:13" s="136" customFormat="1">
      <c r="A174" s="135"/>
      <c r="G174" s="23"/>
      <c r="H174" s="23"/>
      <c r="I174" s="23"/>
      <c r="L174" s="23"/>
      <c r="M174" s="23"/>
    </row>
    <row r="175" spans="1:13" s="136" customFormat="1">
      <c r="A175" s="135"/>
      <c r="G175" s="23"/>
      <c r="H175" s="23"/>
      <c r="I175" s="23"/>
      <c r="L175" s="23"/>
      <c r="M175" s="23"/>
    </row>
    <row r="176" spans="1:13" s="136" customFormat="1">
      <c r="A176" s="135"/>
      <c r="G176" s="23"/>
      <c r="H176" s="23"/>
      <c r="I176" s="23"/>
      <c r="L176" s="23"/>
      <c r="M176" s="23"/>
    </row>
    <row r="177" spans="1:13" s="136" customFormat="1">
      <c r="A177" s="135"/>
      <c r="G177" s="23"/>
      <c r="H177" s="23"/>
      <c r="I177" s="23"/>
      <c r="L177" s="23"/>
      <c r="M177" s="23"/>
    </row>
    <row r="178" spans="1:13" s="136" customFormat="1">
      <c r="A178" s="135"/>
      <c r="G178" s="23"/>
      <c r="H178" s="23"/>
      <c r="I178" s="23"/>
      <c r="L178" s="23"/>
      <c r="M178" s="23"/>
    </row>
    <row r="179" spans="1:13" s="136" customFormat="1">
      <c r="A179" s="135"/>
      <c r="G179" s="23"/>
      <c r="H179" s="23"/>
      <c r="I179" s="23"/>
      <c r="L179" s="23"/>
      <c r="M179" s="23"/>
    </row>
    <row r="180" spans="1:13" s="136" customFormat="1">
      <c r="A180" s="135"/>
      <c r="G180" s="23"/>
      <c r="H180" s="23"/>
      <c r="I180" s="23"/>
      <c r="L180" s="23"/>
      <c r="M180" s="23"/>
    </row>
    <row r="181" spans="1:13" s="136" customFormat="1">
      <c r="A181" s="135"/>
      <c r="G181" s="23"/>
      <c r="H181" s="23"/>
      <c r="I181" s="23"/>
      <c r="L181" s="23"/>
      <c r="M181" s="23"/>
    </row>
    <row r="182" spans="1:13" s="136" customFormat="1">
      <c r="A182" s="135"/>
      <c r="G182" s="23"/>
      <c r="H182" s="23"/>
      <c r="I182" s="23"/>
      <c r="L182" s="23"/>
      <c r="M182" s="23"/>
    </row>
    <row r="183" spans="1:13" s="136" customFormat="1">
      <c r="A183" s="135"/>
      <c r="G183" s="23"/>
      <c r="H183" s="23"/>
      <c r="I183" s="23"/>
      <c r="L183" s="23"/>
      <c r="M183" s="23"/>
    </row>
    <row r="184" spans="1:13" s="136" customFormat="1">
      <c r="A184" s="135"/>
      <c r="G184" s="23"/>
      <c r="H184" s="23"/>
      <c r="I184" s="23"/>
      <c r="L184" s="23"/>
      <c r="M184" s="23"/>
    </row>
    <row r="185" spans="1:13" s="136" customFormat="1">
      <c r="A185" s="135"/>
      <c r="G185" s="23"/>
      <c r="H185" s="23"/>
      <c r="I185" s="23"/>
      <c r="L185" s="23"/>
      <c r="M185" s="23"/>
    </row>
    <row r="186" spans="1:13" s="136" customFormat="1">
      <c r="A186" s="135"/>
      <c r="G186" s="23"/>
      <c r="H186" s="23"/>
      <c r="I186" s="23"/>
      <c r="L186" s="23"/>
      <c r="M186" s="23"/>
    </row>
    <row r="187" spans="1:13" s="136" customFormat="1">
      <c r="A187" s="135"/>
      <c r="G187" s="23"/>
      <c r="H187" s="23"/>
      <c r="I187" s="23"/>
      <c r="L187" s="23"/>
      <c r="M187" s="23"/>
    </row>
    <row r="188" spans="1:13" s="136" customFormat="1">
      <c r="A188" s="135"/>
      <c r="G188" s="23"/>
      <c r="H188" s="23"/>
      <c r="I188" s="23"/>
      <c r="L188" s="23"/>
      <c r="M188" s="23"/>
    </row>
    <row r="189" spans="1:13" s="136" customFormat="1">
      <c r="A189" s="135"/>
      <c r="G189" s="23"/>
      <c r="H189" s="23"/>
      <c r="I189" s="23"/>
      <c r="L189" s="23"/>
      <c r="M189" s="23"/>
    </row>
    <row r="190" spans="1:13" s="136" customFormat="1">
      <c r="A190" s="135"/>
      <c r="G190" s="23"/>
      <c r="H190" s="23"/>
      <c r="I190" s="23"/>
      <c r="L190" s="23"/>
      <c r="M190" s="23"/>
    </row>
    <row r="191" spans="1:13" s="136" customFormat="1">
      <c r="A191" s="135"/>
      <c r="G191" s="23"/>
      <c r="H191" s="23"/>
      <c r="I191" s="23"/>
      <c r="L191" s="23"/>
      <c r="M191" s="23"/>
    </row>
    <row r="192" spans="1:13" s="136" customFormat="1">
      <c r="A192" s="135"/>
      <c r="G192" s="23"/>
      <c r="H192" s="23"/>
      <c r="I192" s="23"/>
      <c r="L192" s="23"/>
      <c r="M192" s="23"/>
    </row>
    <row r="193" spans="1:13" s="136" customFormat="1">
      <c r="A193" s="135"/>
      <c r="G193" s="23"/>
      <c r="H193" s="23"/>
      <c r="I193" s="23"/>
      <c r="L193" s="23"/>
      <c r="M193" s="23"/>
    </row>
    <row r="194" spans="1:13" s="136" customFormat="1">
      <c r="A194" s="135"/>
      <c r="G194" s="23"/>
      <c r="H194" s="23"/>
      <c r="I194" s="23"/>
      <c r="L194" s="23"/>
      <c r="M194" s="23"/>
    </row>
    <row r="195" spans="1:13" s="136" customFormat="1">
      <c r="A195" s="135"/>
      <c r="G195" s="23"/>
      <c r="H195" s="23"/>
      <c r="I195" s="23"/>
      <c r="L195" s="23"/>
      <c r="M195" s="23"/>
    </row>
    <row r="196" spans="1:13" s="136" customFormat="1">
      <c r="A196" s="135"/>
      <c r="G196" s="23"/>
      <c r="H196" s="23"/>
      <c r="I196" s="23"/>
      <c r="L196" s="23"/>
      <c r="M196" s="23"/>
    </row>
    <row r="197" spans="1:13" s="136" customFormat="1">
      <c r="A197" s="135"/>
      <c r="G197" s="23"/>
      <c r="H197" s="23"/>
      <c r="I197" s="23"/>
      <c r="L197" s="23"/>
      <c r="M197" s="23"/>
    </row>
    <row r="198" spans="1:13" s="136" customFormat="1">
      <c r="A198" s="135"/>
      <c r="G198" s="23"/>
      <c r="H198" s="23"/>
      <c r="I198" s="23"/>
      <c r="L198" s="23"/>
      <c r="M198" s="23"/>
    </row>
    <row r="199" spans="1:13" s="136" customFormat="1">
      <c r="A199" s="135"/>
      <c r="G199" s="23"/>
      <c r="H199" s="23"/>
      <c r="I199" s="23"/>
      <c r="L199" s="23"/>
      <c r="M199" s="23"/>
    </row>
    <row r="200" spans="1:13" s="136" customFormat="1">
      <c r="A200" s="135"/>
      <c r="G200" s="23"/>
      <c r="H200" s="23"/>
      <c r="I200" s="23"/>
      <c r="L200" s="23"/>
      <c r="M200" s="23"/>
    </row>
    <row r="201" spans="1:13" s="136" customFormat="1">
      <c r="A201" s="135"/>
      <c r="G201" s="23"/>
      <c r="H201" s="23"/>
      <c r="I201" s="23"/>
      <c r="L201" s="23"/>
      <c r="M201" s="23"/>
    </row>
    <row r="202" spans="1:13" s="136" customFormat="1">
      <c r="A202" s="135"/>
      <c r="G202" s="23"/>
      <c r="H202" s="23"/>
      <c r="I202" s="23"/>
      <c r="L202" s="23"/>
      <c r="M202" s="23"/>
    </row>
    <row r="203" spans="1:13" s="136" customFormat="1">
      <c r="A203" s="135"/>
      <c r="G203" s="23"/>
      <c r="H203" s="23"/>
      <c r="I203" s="23"/>
      <c r="L203" s="23"/>
      <c r="M203" s="23"/>
    </row>
    <row r="204" spans="1:13" s="136" customFormat="1">
      <c r="A204" s="135"/>
      <c r="G204" s="23"/>
      <c r="H204" s="23"/>
      <c r="I204" s="23"/>
      <c r="L204" s="23"/>
      <c r="M204" s="23"/>
    </row>
    <row r="205" spans="1:13" s="136" customFormat="1">
      <c r="A205" s="135"/>
      <c r="G205" s="23"/>
      <c r="H205" s="23"/>
      <c r="I205" s="23"/>
      <c r="L205" s="23"/>
      <c r="M205" s="23"/>
    </row>
    <row r="206" spans="1:13" s="136" customFormat="1">
      <c r="A206" s="135"/>
      <c r="G206" s="23"/>
      <c r="H206" s="23"/>
      <c r="I206" s="23"/>
      <c r="L206" s="23"/>
      <c r="M206" s="23"/>
    </row>
    <row r="207" spans="1:13" s="136" customFormat="1">
      <c r="A207" s="135"/>
      <c r="G207" s="23"/>
      <c r="H207" s="23"/>
      <c r="I207" s="23"/>
      <c r="L207" s="23"/>
      <c r="M207" s="23"/>
    </row>
    <row r="208" spans="1:13" s="136" customFormat="1">
      <c r="A208" s="135"/>
      <c r="G208" s="23"/>
      <c r="H208" s="23"/>
      <c r="I208" s="23"/>
      <c r="L208" s="23"/>
      <c r="M208" s="23"/>
    </row>
    <row r="209" spans="1:13" s="136" customFormat="1">
      <c r="A209" s="135"/>
      <c r="G209" s="23"/>
      <c r="H209" s="23"/>
      <c r="I209" s="23"/>
      <c r="L209" s="23"/>
      <c r="M209" s="23"/>
    </row>
    <row r="210" spans="1:13" s="136" customFormat="1">
      <c r="A210" s="135"/>
      <c r="G210" s="23"/>
      <c r="H210" s="23"/>
      <c r="I210" s="23"/>
      <c r="L210" s="23"/>
      <c r="M210" s="23"/>
    </row>
    <row r="211" spans="1:13" s="136" customFormat="1">
      <c r="A211" s="135"/>
      <c r="G211" s="23"/>
      <c r="H211" s="23"/>
      <c r="I211" s="23"/>
      <c r="L211" s="23"/>
      <c r="M211" s="23"/>
    </row>
    <row r="212" spans="1:13" s="136" customFormat="1">
      <c r="A212" s="135"/>
      <c r="G212" s="23"/>
      <c r="H212" s="23"/>
      <c r="I212" s="23"/>
      <c r="L212" s="23"/>
      <c r="M212" s="23"/>
    </row>
    <row r="213" spans="1:13" s="136" customFormat="1">
      <c r="A213" s="135"/>
      <c r="G213" s="23"/>
      <c r="H213" s="23"/>
      <c r="I213" s="23"/>
      <c r="L213" s="23"/>
      <c r="M213" s="23"/>
    </row>
    <row r="214" spans="1:13" s="136" customFormat="1">
      <c r="A214" s="135"/>
      <c r="G214" s="23"/>
      <c r="H214" s="23"/>
      <c r="I214" s="23"/>
      <c r="L214" s="23"/>
      <c r="M214" s="23"/>
    </row>
    <row r="215" spans="1:13" s="136" customFormat="1">
      <c r="A215" s="135"/>
      <c r="G215" s="23"/>
      <c r="H215" s="23"/>
      <c r="I215" s="23"/>
      <c r="L215" s="23"/>
      <c r="M215" s="23"/>
    </row>
    <row r="216" spans="1:13" s="136" customFormat="1">
      <c r="A216" s="135"/>
      <c r="G216" s="23"/>
      <c r="H216" s="23"/>
      <c r="I216" s="23"/>
      <c r="L216" s="23"/>
      <c r="M216" s="23"/>
    </row>
    <row r="217" spans="1:13" s="136" customFormat="1">
      <c r="A217" s="135"/>
      <c r="G217" s="23"/>
      <c r="H217" s="23"/>
      <c r="I217" s="23"/>
      <c r="L217" s="23"/>
      <c r="M217" s="23"/>
    </row>
    <row r="218" spans="1:13" s="136" customFormat="1">
      <c r="A218" s="135"/>
      <c r="G218" s="23"/>
      <c r="H218" s="23"/>
      <c r="I218" s="23"/>
      <c r="L218" s="23"/>
      <c r="M218" s="23"/>
    </row>
    <row r="219" spans="1:13" s="136" customFormat="1">
      <c r="A219" s="135"/>
      <c r="G219" s="23"/>
      <c r="H219" s="23"/>
      <c r="I219" s="23"/>
      <c r="L219" s="23"/>
      <c r="M219" s="23"/>
    </row>
    <row r="220" spans="1:13" s="136" customFormat="1">
      <c r="A220" s="135"/>
      <c r="G220" s="23"/>
      <c r="H220" s="23"/>
      <c r="I220" s="23"/>
      <c r="L220" s="23"/>
      <c r="M220" s="23"/>
    </row>
    <row r="221" spans="1:13" s="136" customFormat="1">
      <c r="A221" s="135"/>
      <c r="G221" s="23"/>
      <c r="H221" s="23"/>
      <c r="I221" s="23"/>
      <c r="L221" s="23"/>
      <c r="M221" s="23"/>
    </row>
    <row r="222" spans="1:13" s="136" customFormat="1">
      <c r="A222" s="135"/>
      <c r="G222" s="23"/>
      <c r="H222" s="23"/>
      <c r="I222" s="23"/>
      <c r="L222" s="23"/>
      <c r="M222" s="23"/>
    </row>
    <row r="223" spans="1:13" s="136" customFormat="1">
      <c r="A223" s="135"/>
      <c r="G223" s="23"/>
      <c r="H223" s="23"/>
      <c r="I223" s="23"/>
      <c r="L223" s="23"/>
      <c r="M223" s="23"/>
    </row>
    <row r="224" spans="1:13" s="136" customFormat="1">
      <c r="A224" s="135"/>
      <c r="G224" s="23"/>
      <c r="H224" s="23"/>
      <c r="I224" s="23"/>
      <c r="L224" s="23"/>
      <c r="M224" s="23"/>
    </row>
    <row r="225" spans="1:13" s="136" customFormat="1">
      <c r="A225" s="135"/>
      <c r="G225" s="23"/>
      <c r="H225" s="23"/>
      <c r="I225" s="23"/>
      <c r="L225" s="23"/>
      <c r="M225" s="23"/>
    </row>
    <row r="226" spans="1:13" s="136" customFormat="1">
      <c r="A226" s="135"/>
      <c r="G226" s="23"/>
      <c r="H226" s="23"/>
      <c r="I226" s="23"/>
      <c r="L226" s="23"/>
      <c r="M226" s="23"/>
    </row>
    <row r="227" spans="1:13" s="136" customFormat="1">
      <c r="A227" s="135"/>
      <c r="G227" s="23"/>
      <c r="H227" s="23"/>
      <c r="I227" s="23"/>
      <c r="L227" s="23"/>
      <c r="M227" s="23"/>
    </row>
    <row r="228" spans="1:13" s="136" customFormat="1">
      <c r="A228" s="135"/>
      <c r="G228" s="23"/>
      <c r="H228" s="23"/>
      <c r="I228" s="23"/>
      <c r="L228" s="23"/>
      <c r="M228" s="23"/>
    </row>
    <row r="229" spans="1:13" s="136" customFormat="1">
      <c r="A229" s="135"/>
      <c r="G229" s="23"/>
      <c r="H229" s="23"/>
      <c r="I229" s="23"/>
      <c r="L229" s="23"/>
      <c r="M229" s="23"/>
    </row>
    <row r="230" spans="1:13" s="136" customFormat="1">
      <c r="A230" s="135"/>
      <c r="G230" s="23"/>
      <c r="H230" s="23"/>
      <c r="I230" s="23"/>
      <c r="L230" s="23"/>
      <c r="M230" s="23"/>
    </row>
    <row r="231" spans="1:13" s="136" customFormat="1">
      <c r="A231" s="135"/>
      <c r="G231" s="23"/>
      <c r="H231" s="23"/>
      <c r="I231" s="23"/>
      <c r="L231" s="23"/>
      <c r="M231" s="23"/>
    </row>
    <row r="232" spans="1:13" s="136" customFormat="1">
      <c r="A232" s="135"/>
      <c r="G232" s="23"/>
      <c r="H232" s="23"/>
      <c r="I232" s="23"/>
      <c r="L232" s="23"/>
      <c r="M232" s="23"/>
    </row>
    <row r="233" spans="1:13" s="136" customFormat="1">
      <c r="A233" s="135"/>
      <c r="G233" s="23"/>
      <c r="H233" s="23"/>
      <c r="I233" s="23"/>
      <c r="L233" s="23"/>
      <c r="M233" s="23"/>
    </row>
    <row r="234" spans="1:13" s="136" customFormat="1">
      <c r="A234" s="135"/>
      <c r="G234" s="23"/>
      <c r="H234" s="23"/>
      <c r="I234" s="23"/>
      <c r="L234" s="23"/>
      <c r="M234" s="23"/>
    </row>
    <row r="235" spans="1:13" s="136" customFormat="1">
      <c r="A235" s="135"/>
      <c r="G235" s="23"/>
      <c r="H235" s="23"/>
      <c r="I235" s="23"/>
      <c r="L235" s="23"/>
      <c r="M235" s="23"/>
    </row>
    <row r="236" spans="1:13" s="136" customFormat="1">
      <c r="A236" s="135"/>
      <c r="G236" s="23"/>
      <c r="H236" s="23"/>
      <c r="I236" s="23"/>
      <c r="L236" s="23"/>
      <c r="M236" s="23"/>
    </row>
  </sheetData>
  <mergeCells count="7"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A76" zoomScale="80" zoomScaleSheetLayoutView="80" workbookViewId="0">
      <selection activeCell="K104" sqref="K104"/>
    </sheetView>
  </sheetViews>
  <sheetFormatPr defaultColWidth="10.42578125" defaultRowHeight="15.75"/>
  <cols>
    <col min="1" max="1" width="4" style="136" customWidth="1"/>
    <col min="2" max="2" width="4.5703125" style="136" customWidth="1"/>
    <col min="3" max="3" width="1.85546875" style="136" customWidth="1"/>
    <col min="4" max="6" width="4" style="136" customWidth="1"/>
    <col min="7" max="7" width="71.28515625" style="23" customWidth="1"/>
    <col min="8" max="9" width="15.85546875" style="23" customWidth="1"/>
    <col min="10" max="13" width="14.7109375" style="23" customWidth="1"/>
    <col min="14" max="16384" width="10.42578125" style="23"/>
  </cols>
  <sheetData>
    <row r="1" spans="1:13" s="7" customFormat="1" ht="27.6" customHeight="1">
      <c r="A1" s="1"/>
      <c r="B1" s="2"/>
      <c r="C1" s="2"/>
      <c r="D1" s="2"/>
      <c r="E1" s="2"/>
      <c r="F1" s="2"/>
      <c r="G1" s="3" t="s">
        <v>102</v>
      </c>
      <c r="H1" s="3"/>
      <c r="I1" s="3"/>
      <c r="J1" s="3"/>
      <c r="K1" s="4"/>
      <c r="L1" s="5" t="s">
        <v>1</v>
      </c>
      <c r="M1" s="6"/>
    </row>
    <row r="2" spans="1:13" s="7" customFormat="1" ht="27.6" customHeight="1" thickBot="1">
      <c r="A2" s="8"/>
      <c r="B2" s="9"/>
      <c r="C2" s="9"/>
      <c r="D2" s="9"/>
      <c r="E2" s="9"/>
      <c r="F2" s="9"/>
      <c r="G2" s="139" t="s">
        <v>103</v>
      </c>
      <c r="H2" s="139"/>
      <c r="I2" s="139"/>
      <c r="J2" s="139"/>
      <c r="K2" s="9"/>
      <c r="L2" s="12"/>
      <c r="M2" s="13"/>
    </row>
    <row r="3" spans="1:13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  <c r="J3" s="15"/>
    </row>
    <row r="4" spans="1:13" ht="26.2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1" t="s">
        <v>6</v>
      </c>
      <c r="M4" s="22"/>
    </row>
    <row r="5" spans="1:13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 t="s">
        <v>7</v>
      </c>
      <c r="M5" s="29" t="s">
        <v>8</v>
      </c>
    </row>
    <row r="6" spans="1:13" s="37" customFormat="1" ht="27.2" customHeight="1">
      <c r="A6" s="140" t="s">
        <v>9</v>
      </c>
      <c r="B6" s="141" t="s">
        <v>104</v>
      </c>
      <c r="C6" s="141"/>
      <c r="D6" s="141"/>
      <c r="E6" s="141"/>
      <c r="F6" s="141"/>
      <c r="G6" s="141"/>
      <c r="H6" s="142"/>
      <c r="I6" s="143"/>
      <c r="J6" s="144">
        <v>0</v>
      </c>
      <c r="K6" s="144"/>
      <c r="L6" s="145"/>
      <c r="M6" s="36"/>
    </row>
    <row r="7" spans="1:13" s="37" customFormat="1" ht="27.2" customHeight="1">
      <c r="A7" s="146"/>
      <c r="B7" s="147" t="s">
        <v>11</v>
      </c>
      <c r="C7" s="41" t="s">
        <v>105</v>
      </c>
      <c r="D7" s="41"/>
      <c r="E7" s="41"/>
      <c r="F7" s="41"/>
      <c r="G7" s="41"/>
      <c r="H7" s="115"/>
      <c r="I7" s="109"/>
      <c r="J7" s="116">
        <v>43116.040000000008</v>
      </c>
      <c r="K7" s="116">
        <v>12257.230000000047</v>
      </c>
      <c r="L7" s="117">
        <f>J7-K7</f>
        <v>30858.809999999961</v>
      </c>
      <c r="M7" s="48">
        <f>IF(J7=0,"-    ",L7/J7)</f>
        <v>0.71571531151747603</v>
      </c>
    </row>
    <row r="8" spans="1:13" s="49" customFormat="1" ht="27.2" customHeight="1">
      <c r="A8" s="148"/>
      <c r="B8" s="149"/>
      <c r="C8" s="42"/>
      <c r="D8" s="39" t="s">
        <v>15</v>
      </c>
      <c r="E8" s="43" t="s">
        <v>106</v>
      </c>
      <c r="F8" s="43"/>
      <c r="G8" s="43"/>
      <c r="H8" s="51"/>
      <c r="I8" s="52"/>
      <c r="J8" s="53">
        <v>0</v>
      </c>
      <c r="K8" s="53">
        <v>0</v>
      </c>
      <c r="L8" s="117">
        <f t="shared" ref="L8:L71" si="0">J8-K8</f>
        <v>0</v>
      </c>
      <c r="M8" s="48" t="str">
        <f t="shared" ref="M8:M71" si="1">IF(J8=0,"-    ",L8/J8)</f>
        <v xml:space="preserve">-    </v>
      </c>
    </row>
    <row r="9" spans="1:13" s="49" customFormat="1" ht="27.2" customHeight="1">
      <c r="A9" s="148"/>
      <c r="B9" s="149"/>
      <c r="C9" s="42"/>
      <c r="D9" s="39" t="s">
        <v>18</v>
      </c>
      <c r="E9" s="43" t="s">
        <v>107</v>
      </c>
      <c r="F9" s="43"/>
      <c r="G9" s="43"/>
      <c r="H9" s="51"/>
      <c r="I9" s="52"/>
      <c r="J9" s="53">
        <v>0</v>
      </c>
      <c r="K9" s="53">
        <v>0</v>
      </c>
      <c r="L9" s="117">
        <f t="shared" si="0"/>
        <v>0</v>
      </c>
      <c r="M9" s="48" t="str">
        <f t="shared" si="1"/>
        <v xml:space="preserve">-    </v>
      </c>
    </row>
    <row r="10" spans="1:13" s="49" customFormat="1" ht="27.2" customHeight="1">
      <c r="A10" s="74"/>
      <c r="B10" s="149"/>
      <c r="C10" s="42"/>
      <c r="D10" s="39" t="s">
        <v>26</v>
      </c>
      <c r="E10" s="43" t="s">
        <v>108</v>
      </c>
      <c r="F10" s="43"/>
      <c r="G10" s="43"/>
      <c r="H10" s="51"/>
      <c r="I10" s="52"/>
      <c r="J10" s="53">
        <v>43116.040000000008</v>
      </c>
      <c r="K10" s="53">
        <v>12257.230000000047</v>
      </c>
      <c r="L10" s="113">
        <f t="shared" si="0"/>
        <v>30858.809999999961</v>
      </c>
      <c r="M10" s="67">
        <f t="shared" si="1"/>
        <v>0.71571531151747603</v>
      </c>
    </row>
    <row r="11" spans="1:13" s="49" customFormat="1" ht="27.2" customHeight="1">
      <c r="A11" s="74"/>
      <c r="B11" s="149"/>
      <c r="C11" s="149"/>
      <c r="D11" s="39" t="s">
        <v>28</v>
      </c>
      <c r="E11" s="43" t="s">
        <v>109</v>
      </c>
      <c r="F11" s="43"/>
      <c r="G11" s="43"/>
      <c r="H11" s="51"/>
      <c r="I11" s="52"/>
      <c r="J11" s="53">
        <v>0</v>
      </c>
      <c r="K11" s="53">
        <v>0</v>
      </c>
      <c r="L11" s="117">
        <f t="shared" si="0"/>
        <v>0</v>
      </c>
      <c r="M11" s="48" t="str">
        <f t="shared" si="1"/>
        <v xml:space="preserve">-    </v>
      </c>
    </row>
    <row r="12" spans="1:13" s="49" customFormat="1" ht="27.2" customHeight="1">
      <c r="A12" s="74"/>
      <c r="B12" s="149"/>
      <c r="C12" s="149"/>
      <c r="D12" s="39" t="s">
        <v>30</v>
      </c>
      <c r="E12" s="43" t="s">
        <v>110</v>
      </c>
      <c r="F12" s="43"/>
      <c r="G12" s="43"/>
      <c r="H12" s="51"/>
      <c r="I12" s="52"/>
      <c r="J12" s="53">
        <v>0</v>
      </c>
      <c r="K12" s="53">
        <v>0</v>
      </c>
      <c r="L12" s="117">
        <f t="shared" si="0"/>
        <v>0</v>
      </c>
      <c r="M12" s="48" t="str">
        <f t="shared" si="1"/>
        <v xml:space="preserve">-    </v>
      </c>
    </row>
    <row r="13" spans="1:13" s="37" customFormat="1" ht="27.2" customHeight="1">
      <c r="A13" s="146"/>
      <c r="B13" s="147" t="s">
        <v>13</v>
      </c>
      <c r="C13" s="41" t="s">
        <v>111</v>
      </c>
      <c r="D13" s="41"/>
      <c r="E13" s="41"/>
      <c r="F13" s="41"/>
      <c r="G13" s="41"/>
      <c r="H13" s="115"/>
      <c r="I13" s="109"/>
      <c r="J13" s="116">
        <v>73814520.699999988</v>
      </c>
      <c r="K13" s="116">
        <v>77460348.39000003</v>
      </c>
      <c r="L13" s="117">
        <f t="shared" si="0"/>
        <v>-3645827.6900000423</v>
      </c>
      <c r="M13" s="48">
        <f t="shared" si="1"/>
        <v>-4.9391741020951216E-2</v>
      </c>
    </row>
    <row r="14" spans="1:13" s="49" customFormat="1" ht="27.2" customHeight="1">
      <c r="A14" s="148"/>
      <c r="B14" s="149"/>
      <c r="C14" s="42"/>
      <c r="D14" s="39" t="s">
        <v>15</v>
      </c>
      <c r="E14" s="43" t="s">
        <v>112</v>
      </c>
      <c r="F14" s="43"/>
      <c r="G14" s="43"/>
      <c r="H14" s="51"/>
      <c r="I14" s="52"/>
      <c r="J14" s="53">
        <v>35159.31</v>
      </c>
      <c r="K14" s="53">
        <v>35159.31</v>
      </c>
      <c r="L14" s="113">
        <f t="shared" si="0"/>
        <v>0</v>
      </c>
      <c r="M14" s="67">
        <f t="shared" si="1"/>
        <v>0</v>
      </c>
    </row>
    <row r="15" spans="1:13" s="49" customFormat="1" ht="27.2" customHeight="1">
      <c r="A15" s="148"/>
      <c r="B15" s="149"/>
      <c r="C15" s="42"/>
      <c r="D15" s="39"/>
      <c r="E15" s="62" t="s">
        <v>20</v>
      </c>
      <c r="F15" s="62" t="s">
        <v>113</v>
      </c>
      <c r="G15" s="43"/>
      <c r="H15" s="63"/>
      <c r="I15" s="64"/>
      <c r="J15" s="65">
        <v>35159.31</v>
      </c>
      <c r="K15" s="65">
        <v>35159.31</v>
      </c>
      <c r="L15" s="113">
        <f t="shared" si="0"/>
        <v>0</v>
      </c>
      <c r="M15" s="67">
        <f t="shared" si="1"/>
        <v>0</v>
      </c>
    </row>
    <row r="16" spans="1:13" s="49" customFormat="1" ht="27.2" customHeight="1">
      <c r="A16" s="148"/>
      <c r="B16" s="149"/>
      <c r="C16" s="42"/>
      <c r="D16" s="39"/>
      <c r="E16" s="62" t="s">
        <v>22</v>
      </c>
      <c r="F16" s="62" t="s">
        <v>114</v>
      </c>
      <c r="G16" s="43"/>
      <c r="H16" s="63"/>
      <c r="I16" s="64"/>
      <c r="J16" s="65">
        <v>0</v>
      </c>
      <c r="K16" s="65">
        <v>0</v>
      </c>
      <c r="L16" s="117">
        <f t="shared" si="0"/>
        <v>0</v>
      </c>
      <c r="M16" s="48" t="str">
        <f t="shared" si="1"/>
        <v xml:space="preserve">-    </v>
      </c>
    </row>
    <row r="17" spans="1:13" s="49" customFormat="1" ht="27.2" customHeight="1">
      <c r="A17" s="148"/>
      <c r="B17" s="149"/>
      <c r="C17" s="42"/>
      <c r="D17" s="39" t="s">
        <v>18</v>
      </c>
      <c r="E17" s="43" t="s">
        <v>115</v>
      </c>
      <c r="F17" s="43"/>
      <c r="G17" s="43"/>
      <c r="H17" s="51"/>
      <c r="I17" s="52"/>
      <c r="J17" s="53">
        <v>43785136.479999997</v>
      </c>
      <c r="K17" s="53">
        <v>50721569.960000008</v>
      </c>
      <c r="L17" s="113">
        <f t="shared" si="0"/>
        <v>-6936433.4800000116</v>
      </c>
      <c r="M17" s="67">
        <f t="shared" si="1"/>
        <v>-0.15841982091727425</v>
      </c>
    </row>
    <row r="18" spans="1:13" s="153" customFormat="1" ht="27.2" customHeight="1">
      <c r="A18" s="150"/>
      <c r="B18" s="151"/>
      <c r="C18" s="152"/>
      <c r="D18" s="91"/>
      <c r="E18" s="62" t="s">
        <v>20</v>
      </c>
      <c r="F18" s="62" t="s">
        <v>116</v>
      </c>
      <c r="G18" s="62"/>
      <c r="H18" s="63"/>
      <c r="I18" s="64"/>
      <c r="J18" s="65">
        <v>0</v>
      </c>
      <c r="K18" s="65">
        <v>0</v>
      </c>
      <c r="L18" s="117">
        <f t="shared" si="0"/>
        <v>0</v>
      </c>
      <c r="M18" s="48" t="str">
        <f t="shared" si="1"/>
        <v xml:space="preserve">-    </v>
      </c>
    </row>
    <row r="19" spans="1:13" s="153" customFormat="1" ht="27.2" customHeight="1">
      <c r="A19" s="150"/>
      <c r="B19" s="151"/>
      <c r="C19" s="152"/>
      <c r="D19" s="91"/>
      <c r="E19" s="62" t="s">
        <v>22</v>
      </c>
      <c r="F19" s="62" t="s">
        <v>117</v>
      </c>
      <c r="G19" s="62"/>
      <c r="H19" s="63"/>
      <c r="I19" s="64"/>
      <c r="J19" s="65">
        <v>43785136.479999997</v>
      </c>
      <c r="K19" s="65">
        <v>50721569.960000008</v>
      </c>
      <c r="L19" s="154">
        <f t="shared" si="0"/>
        <v>-6936433.4800000116</v>
      </c>
      <c r="M19" s="101">
        <f t="shared" si="1"/>
        <v>-0.15841982091727425</v>
      </c>
    </row>
    <row r="20" spans="1:13" s="49" customFormat="1" ht="27.2" customHeight="1">
      <c r="A20" s="74"/>
      <c r="B20" s="149"/>
      <c r="C20" s="42"/>
      <c r="D20" s="39" t="s">
        <v>26</v>
      </c>
      <c r="E20" s="43" t="s">
        <v>118</v>
      </c>
      <c r="F20" s="43"/>
      <c r="G20" s="43"/>
      <c r="H20" s="51"/>
      <c r="I20" s="52"/>
      <c r="J20" s="53">
        <v>0</v>
      </c>
      <c r="K20" s="53">
        <v>0</v>
      </c>
      <c r="L20" s="117">
        <f t="shared" si="0"/>
        <v>0</v>
      </c>
      <c r="M20" s="48" t="str">
        <f t="shared" si="1"/>
        <v xml:space="preserve">-    </v>
      </c>
    </row>
    <row r="21" spans="1:13" s="49" customFormat="1" ht="27.2" customHeight="1">
      <c r="A21" s="74"/>
      <c r="B21" s="149"/>
      <c r="C21" s="42"/>
      <c r="D21" s="39" t="s">
        <v>28</v>
      </c>
      <c r="E21" s="43" t="s">
        <v>119</v>
      </c>
      <c r="F21" s="43"/>
      <c r="G21" s="43"/>
      <c r="H21" s="51"/>
      <c r="I21" s="52"/>
      <c r="J21" s="53">
        <v>14127193.899999991</v>
      </c>
      <c r="K21" s="53">
        <v>12228018.260000013</v>
      </c>
      <c r="L21" s="113">
        <f t="shared" si="0"/>
        <v>1899175.6399999782</v>
      </c>
      <c r="M21" s="67">
        <f t="shared" si="1"/>
        <v>0.13443403222489778</v>
      </c>
    </row>
    <row r="22" spans="1:13" s="49" customFormat="1" ht="27.2" customHeight="1">
      <c r="A22" s="74"/>
      <c r="B22" s="149"/>
      <c r="C22" s="42"/>
      <c r="D22" s="39" t="s">
        <v>30</v>
      </c>
      <c r="E22" s="43" t="s">
        <v>120</v>
      </c>
      <c r="F22" s="43"/>
      <c r="G22" s="43"/>
      <c r="H22" s="51"/>
      <c r="I22" s="52"/>
      <c r="J22" s="53">
        <v>880745.12000000011</v>
      </c>
      <c r="K22" s="53">
        <v>1835377.18</v>
      </c>
      <c r="L22" s="113">
        <f t="shared" si="0"/>
        <v>-954632.05999999982</v>
      </c>
      <c r="M22" s="67">
        <f t="shared" si="1"/>
        <v>-1.0838913986829695</v>
      </c>
    </row>
    <row r="23" spans="1:13" s="49" customFormat="1" ht="27.2" customHeight="1">
      <c r="A23" s="74"/>
      <c r="B23" s="149"/>
      <c r="C23" s="42"/>
      <c r="D23" s="39" t="s">
        <v>74</v>
      </c>
      <c r="E23" s="43" t="s">
        <v>121</v>
      </c>
      <c r="F23" s="43"/>
      <c r="G23" s="43"/>
      <c r="H23" s="51"/>
      <c r="I23" s="52"/>
      <c r="J23" s="53">
        <v>0</v>
      </c>
      <c r="K23" s="53">
        <v>614.75</v>
      </c>
      <c r="L23" s="117">
        <f t="shared" si="0"/>
        <v>-614.75</v>
      </c>
      <c r="M23" s="48" t="str">
        <f t="shared" si="1"/>
        <v xml:space="preserve">-    </v>
      </c>
    </row>
    <row r="24" spans="1:13" s="49" customFormat="1" ht="27.2" customHeight="1">
      <c r="A24" s="74"/>
      <c r="B24" s="149"/>
      <c r="C24" s="42"/>
      <c r="D24" s="39" t="s">
        <v>76</v>
      </c>
      <c r="E24" s="43" t="s">
        <v>122</v>
      </c>
      <c r="F24" s="43"/>
      <c r="G24" s="43"/>
      <c r="H24" s="51"/>
      <c r="I24" s="52"/>
      <c r="J24" s="53">
        <v>0</v>
      </c>
      <c r="K24" s="53">
        <v>0</v>
      </c>
      <c r="L24" s="117">
        <f t="shared" si="0"/>
        <v>0</v>
      </c>
      <c r="M24" s="48" t="str">
        <f t="shared" si="1"/>
        <v xml:space="preserve">-    </v>
      </c>
    </row>
    <row r="25" spans="1:13" s="49" customFormat="1" ht="27.2" customHeight="1">
      <c r="A25" s="74"/>
      <c r="B25" s="149"/>
      <c r="C25" s="149"/>
      <c r="D25" s="39" t="s">
        <v>78</v>
      </c>
      <c r="E25" s="43" t="s">
        <v>123</v>
      </c>
      <c r="F25" s="43"/>
      <c r="G25" s="43"/>
      <c r="H25" s="51"/>
      <c r="I25" s="52"/>
      <c r="J25" s="53">
        <v>390128.35000000009</v>
      </c>
      <c r="K25" s="53">
        <v>214892.44999999992</v>
      </c>
      <c r="L25" s="113">
        <f t="shared" si="0"/>
        <v>175235.90000000017</v>
      </c>
      <c r="M25" s="67">
        <f t="shared" si="1"/>
        <v>0.4491749958699493</v>
      </c>
    </row>
    <row r="26" spans="1:13" s="49" customFormat="1" ht="27.2" customHeight="1">
      <c r="A26" s="74"/>
      <c r="B26" s="149"/>
      <c r="C26" s="149"/>
      <c r="D26" s="39" t="s">
        <v>80</v>
      </c>
      <c r="E26" s="49" t="s">
        <v>124</v>
      </c>
      <c r="H26" s="155"/>
      <c r="I26" s="156"/>
      <c r="J26" s="53">
        <v>14596157.539999999</v>
      </c>
      <c r="K26" s="53">
        <v>12424716.480000004</v>
      </c>
      <c r="L26" s="113">
        <f t="shared" si="0"/>
        <v>2171441.0599999949</v>
      </c>
      <c r="M26" s="67">
        <f t="shared" si="1"/>
        <v>0.14876799281244227</v>
      </c>
    </row>
    <row r="27" spans="1:13" s="49" customFormat="1" ht="27.2" customHeight="1">
      <c r="A27" s="74"/>
      <c r="B27" s="149"/>
      <c r="C27" s="149"/>
      <c r="D27" s="39"/>
      <c r="H27" s="157" t="s">
        <v>58</v>
      </c>
      <c r="I27" s="157" t="s">
        <v>59</v>
      </c>
      <c r="J27" s="53">
        <v>0</v>
      </c>
      <c r="K27" s="53">
        <v>0</v>
      </c>
      <c r="L27" s="117">
        <f t="shared" si="0"/>
        <v>0</v>
      </c>
      <c r="M27" s="48" t="str">
        <f t="shared" si="1"/>
        <v xml:space="preserve">-    </v>
      </c>
    </row>
    <row r="28" spans="1:13" s="37" customFormat="1" ht="48" customHeight="1">
      <c r="A28" s="146"/>
      <c r="B28" s="147" t="s">
        <v>32</v>
      </c>
      <c r="C28" s="158" t="s">
        <v>125</v>
      </c>
      <c r="D28" s="158"/>
      <c r="E28" s="158"/>
      <c r="F28" s="158"/>
      <c r="G28" s="158"/>
      <c r="H28" s="116">
        <f>H29+H34</f>
        <v>0</v>
      </c>
      <c r="I28" s="116">
        <f>I29+I34</f>
        <v>0</v>
      </c>
      <c r="J28" s="116">
        <v>0</v>
      </c>
      <c r="K28" s="116">
        <v>0</v>
      </c>
      <c r="L28" s="117">
        <f t="shared" si="0"/>
        <v>0</v>
      </c>
      <c r="M28" s="48" t="str">
        <f t="shared" si="1"/>
        <v xml:space="preserve">-    </v>
      </c>
    </row>
    <row r="29" spans="1:13" s="49" customFormat="1" ht="27.2" customHeight="1">
      <c r="A29" s="74"/>
      <c r="B29" s="149"/>
      <c r="C29" s="149"/>
      <c r="D29" s="39" t="s">
        <v>15</v>
      </c>
      <c r="E29" s="49" t="s">
        <v>126</v>
      </c>
      <c r="H29" s="53">
        <f>SUM(H30:H33)</f>
        <v>0</v>
      </c>
      <c r="I29" s="53">
        <f>SUM(I30:I33)</f>
        <v>0</v>
      </c>
      <c r="J29" s="53">
        <v>0</v>
      </c>
      <c r="K29" s="53">
        <v>0</v>
      </c>
      <c r="L29" s="117">
        <f t="shared" si="0"/>
        <v>0</v>
      </c>
      <c r="M29" s="48" t="str">
        <f t="shared" si="1"/>
        <v xml:space="preserve">-    </v>
      </c>
    </row>
    <row r="30" spans="1:13" s="49" customFormat="1" ht="27.2" customHeight="1">
      <c r="A30" s="148"/>
      <c r="B30" s="149"/>
      <c r="C30" s="42"/>
      <c r="D30" s="39"/>
      <c r="E30" s="62" t="s">
        <v>20</v>
      </c>
      <c r="F30" s="62" t="s">
        <v>127</v>
      </c>
      <c r="G30" s="43"/>
      <c r="H30" s="65"/>
      <c r="I30" s="64"/>
      <c r="J30" s="65">
        <v>0</v>
      </c>
      <c r="K30" s="65">
        <v>0</v>
      </c>
      <c r="L30" s="117">
        <f t="shared" si="0"/>
        <v>0</v>
      </c>
      <c r="M30" s="48" t="str">
        <f t="shared" si="1"/>
        <v xml:space="preserve">-    </v>
      </c>
    </row>
    <row r="31" spans="1:13" s="49" customFormat="1" ht="27.2" customHeight="1">
      <c r="A31" s="148"/>
      <c r="B31" s="149"/>
      <c r="C31" s="42"/>
      <c r="D31" s="39"/>
      <c r="E31" s="62" t="s">
        <v>22</v>
      </c>
      <c r="F31" s="62" t="s">
        <v>128</v>
      </c>
      <c r="G31" s="43"/>
      <c r="H31" s="65"/>
      <c r="I31" s="64"/>
      <c r="J31" s="65">
        <v>0</v>
      </c>
      <c r="K31" s="65">
        <v>0</v>
      </c>
      <c r="L31" s="117">
        <f t="shared" si="0"/>
        <v>0</v>
      </c>
      <c r="M31" s="48" t="str">
        <f t="shared" si="1"/>
        <v xml:space="preserve">-    </v>
      </c>
    </row>
    <row r="32" spans="1:13" s="49" customFormat="1" ht="27.2" customHeight="1">
      <c r="A32" s="148"/>
      <c r="B32" s="149"/>
      <c r="C32" s="42"/>
      <c r="D32" s="39"/>
      <c r="E32" s="62" t="s">
        <v>24</v>
      </c>
      <c r="F32" s="62" t="s">
        <v>129</v>
      </c>
      <c r="G32" s="102"/>
      <c r="H32" s="64"/>
      <c r="I32" s="64"/>
      <c r="J32" s="65">
        <v>0</v>
      </c>
      <c r="K32" s="65">
        <v>0</v>
      </c>
      <c r="L32" s="117">
        <f t="shared" si="0"/>
        <v>0</v>
      </c>
      <c r="M32" s="48" t="str">
        <f t="shared" si="1"/>
        <v xml:space="preserve">-    </v>
      </c>
    </row>
    <row r="33" spans="1:13" s="49" customFormat="1" ht="27.2" customHeight="1">
      <c r="A33" s="148"/>
      <c r="B33" s="149"/>
      <c r="C33" s="42"/>
      <c r="D33" s="62"/>
      <c r="E33" s="62" t="s">
        <v>68</v>
      </c>
      <c r="F33" s="62" t="s">
        <v>130</v>
      </c>
      <c r="G33" s="102"/>
      <c r="H33" s="159"/>
      <c r="I33" s="160"/>
      <c r="J33" s="65">
        <v>0</v>
      </c>
      <c r="K33" s="65">
        <v>0</v>
      </c>
      <c r="L33" s="117">
        <f t="shared" si="0"/>
        <v>0</v>
      </c>
      <c r="M33" s="48" t="str">
        <f t="shared" si="1"/>
        <v xml:space="preserve">-    </v>
      </c>
    </row>
    <row r="34" spans="1:13" s="49" customFormat="1" ht="27.2" customHeight="1">
      <c r="A34" s="148"/>
      <c r="B34" s="149"/>
      <c r="C34" s="42"/>
      <c r="D34" s="39" t="s">
        <v>18</v>
      </c>
      <c r="E34" s="49" t="s">
        <v>131</v>
      </c>
      <c r="F34" s="62"/>
      <c r="G34" s="161"/>
      <c r="H34" s="161"/>
      <c r="I34" s="162"/>
      <c r="J34" s="65">
        <v>0</v>
      </c>
      <c r="K34" s="65">
        <v>0</v>
      </c>
      <c r="L34" s="117">
        <f t="shared" si="0"/>
        <v>0</v>
      </c>
      <c r="M34" s="48" t="str">
        <f t="shared" si="1"/>
        <v xml:space="preserve">-    </v>
      </c>
    </row>
    <row r="35" spans="1:13" s="49" customFormat="1" ht="27.2" customHeight="1">
      <c r="A35" s="148"/>
      <c r="B35" s="149"/>
      <c r="C35" s="42"/>
      <c r="D35" s="39"/>
      <c r="E35" s="62" t="s">
        <v>20</v>
      </c>
      <c r="F35" s="62" t="s">
        <v>132</v>
      </c>
      <c r="G35" s="43"/>
      <c r="H35" s="43"/>
      <c r="I35" s="102"/>
      <c r="J35" s="65">
        <v>0</v>
      </c>
      <c r="K35" s="65">
        <v>0</v>
      </c>
      <c r="L35" s="117">
        <f t="shared" si="0"/>
        <v>0</v>
      </c>
      <c r="M35" s="48" t="str">
        <f t="shared" si="1"/>
        <v xml:space="preserve">-    </v>
      </c>
    </row>
    <row r="36" spans="1:13" s="49" customFormat="1" ht="27.2" customHeight="1">
      <c r="A36" s="148"/>
      <c r="B36" s="149"/>
      <c r="C36" s="42"/>
      <c r="D36" s="39"/>
      <c r="E36" s="62" t="s">
        <v>22</v>
      </c>
      <c r="F36" s="62" t="s">
        <v>133</v>
      </c>
      <c r="G36" s="163"/>
      <c r="H36" s="163"/>
      <c r="I36" s="164"/>
      <c r="J36" s="65">
        <v>0</v>
      </c>
      <c r="K36" s="65">
        <v>0</v>
      </c>
      <c r="L36" s="117">
        <f t="shared" si="0"/>
        <v>0</v>
      </c>
      <c r="M36" s="48" t="str">
        <f t="shared" si="1"/>
        <v xml:space="preserve">-    </v>
      </c>
    </row>
    <row r="37" spans="1:13" s="37" customFormat="1" ht="27.2" customHeight="1">
      <c r="A37" s="165"/>
      <c r="B37" s="166" t="s">
        <v>42</v>
      </c>
      <c r="C37" s="69"/>
      <c r="D37" s="69"/>
      <c r="E37" s="69"/>
      <c r="F37" s="69"/>
      <c r="G37" s="69"/>
      <c r="H37" s="70"/>
      <c r="I37" s="71"/>
      <c r="J37" s="72">
        <v>73857636.739999995</v>
      </c>
      <c r="K37" s="72">
        <v>77472605.620000035</v>
      </c>
      <c r="L37" s="80">
        <f t="shared" si="0"/>
        <v>-3614968.8800000399</v>
      </c>
      <c r="M37" s="73">
        <f t="shared" si="1"/>
        <v>-4.8945092742755422E-2</v>
      </c>
    </row>
    <row r="38" spans="1:13" s="49" customFormat="1" ht="9.1999999999999993" customHeight="1">
      <c r="A38" s="74"/>
      <c r="B38" s="167"/>
      <c r="C38" s="43"/>
      <c r="D38" s="43"/>
      <c r="E38" s="43"/>
      <c r="F38" s="43"/>
      <c r="G38" s="43"/>
      <c r="H38" s="51"/>
      <c r="I38" s="52"/>
      <c r="J38" s="53">
        <v>0</v>
      </c>
      <c r="K38" s="53">
        <v>0</v>
      </c>
      <c r="L38" s="113">
        <f t="shared" si="0"/>
        <v>0</v>
      </c>
      <c r="M38" s="67" t="str">
        <f t="shared" si="1"/>
        <v xml:space="preserve">-    </v>
      </c>
    </row>
    <row r="39" spans="1:13" s="37" customFormat="1" ht="27.2" customHeight="1">
      <c r="A39" s="146" t="s">
        <v>43</v>
      </c>
      <c r="B39" s="168" t="s">
        <v>134</v>
      </c>
      <c r="C39" s="114"/>
      <c r="D39" s="114"/>
      <c r="E39" s="114"/>
      <c r="F39" s="114"/>
      <c r="G39" s="114"/>
      <c r="H39" s="115"/>
      <c r="I39" s="109"/>
      <c r="J39" s="116">
        <v>0</v>
      </c>
      <c r="K39" s="116">
        <v>0</v>
      </c>
      <c r="L39" s="117">
        <f t="shared" si="0"/>
        <v>0</v>
      </c>
      <c r="M39" s="48" t="str">
        <f t="shared" si="1"/>
        <v xml:space="preserve">-    </v>
      </c>
    </row>
    <row r="40" spans="1:13" s="37" customFormat="1" ht="27.2" customHeight="1">
      <c r="A40" s="146"/>
      <c r="B40" s="147" t="s">
        <v>11</v>
      </c>
      <c r="C40" s="41" t="s">
        <v>135</v>
      </c>
      <c r="D40" s="41"/>
      <c r="E40" s="41"/>
      <c r="F40" s="41"/>
      <c r="G40" s="41"/>
      <c r="H40" s="115"/>
      <c r="I40" s="109"/>
      <c r="J40" s="116">
        <v>3475320.7399999998</v>
      </c>
      <c r="K40" s="116">
        <v>4325547.91</v>
      </c>
      <c r="L40" s="117">
        <f t="shared" si="0"/>
        <v>-850227.17000000039</v>
      </c>
      <c r="M40" s="48">
        <f t="shared" si="1"/>
        <v>-0.24464710845652779</v>
      </c>
    </row>
    <row r="41" spans="1:13" s="49" customFormat="1" ht="27.2" customHeight="1">
      <c r="A41" s="148"/>
      <c r="B41" s="149"/>
      <c r="C41" s="42"/>
      <c r="D41" s="39" t="s">
        <v>15</v>
      </c>
      <c r="E41" s="43" t="s">
        <v>136</v>
      </c>
      <c r="F41" s="43"/>
      <c r="G41" s="43"/>
      <c r="H41" s="51"/>
      <c r="I41" s="52"/>
      <c r="J41" s="53">
        <v>3386861.17</v>
      </c>
      <c r="K41" s="53">
        <v>4225059.4400000004</v>
      </c>
      <c r="L41" s="113">
        <f t="shared" si="0"/>
        <v>-838198.27000000048</v>
      </c>
      <c r="M41" s="67">
        <f t="shared" si="1"/>
        <v>-0.24748527557744579</v>
      </c>
    </row>
    <row r="42" spans="1:13" s="49" customFormat="1" ht="27.2" customHeight="1">
      <c r="A42" s="148"/>
      <c r="B42" s="149"/>
      <c r="C42" s="42"/>
      <c r="D42" s="39" t="s">
        <v>18</v>
      </c>
      <c r="E42" s="43" t="s">
        <v>137</v>
      </c>
      <c r="F42" s="43"/>
      <c r="G42" s="43"/>
      <c r="H42" s="51"/>
      <c r="I42" s="52"/>
      <c r="J42" s="53">
        <v>88459.57</v>
      </c>
      <c r="K42" s="53">
        <v>100488.47</v>
      </c>
      <c r="L42" s="113">
        <f t="shared" si="0"/>
        <v>-12028.899999999994</v>
      </c>
      <c r="M42" s="67">
        <f t="shared" si="1"/>
        <v>-0.13598189545800407</v>
      </c>
    </row>
    <row r="43" spans="1:13" s="49" customFormat="1" ht="27.2" customHeight="1">
      <c r="A43" s="148"/>
      <c r="B43" s="149"/>
      <c r="C43" s="42"/>
      <c r="D43" s="39" t="s">
        <v>26</v>
      </c>
      <c r="E43" s="43" t="s">
        <v>138</v>
      </c>
      <c r="F43" s="39"/>
      <c r="G43" s="43"/>
      <c r="H43" s="51"/>
      <c r="I43" s="52"/>
      <c r="J43" s="53">
        <v>0</v>
      </c>
      <c r="K43" s="53">
        <v>0</v>
      </c>
      <c r="L43" s="117">
        <f t="shared" si="0"/>
        <v>0</v>
      </c>
      <c r="M43" s="48" t="str">
        <f t="shared" si="1"/>
        <v xml:space="preserve">-    </v>
      </c>
    </row>
    <row r="44" spans="1:13" s="49" customFormat="1" ht="27.2" customHeight="1">
      <c r="A44" s="74"/>
      <c r="B44" s="167"/>
      <c r="C44" s="43"/>
      <c r="D44" s="39" t="s">
        <v>28</v>
      </c>
      <c r="E44" s="43" t="s">
        <v>139</v>
      </c>
      <c r="F44" s="39"/>
      <c r="G44" s="43"/>
      <c r="H44" s="51"/>
      <c r="I44" s="52"/>
      <c r="J44" s="53">
        <v>0</v>
      </c>
      <c r="K44" s="53">
        <v>0</v>
      </c>
      <c r="L44" s="117">
        <f t="shared" si="0"/>
        <v>0</v>
      </c>
      <c r="M44" s="48" t="str">
        <f t="shared" si="1"/>
        <v xml:space="preserve">-    </v>
      </c>
    </row>
    <row r="45" spans="1:13" s="49" customFormat="1" ht="27.2" customHeight="1">
      <c r="A45" s="74"/>
      <c r="B45" s="167"/>
      <c r="C45" s="43"/>
      <c r="D45" s="39"/>
      <c r="E45" s="43"/>
      <c r="F45" s="39"/>
      <c r="G45" s="43"/>
      <c r="H45" s="89" t="s">
        <v>58</v>
      </c>
      <c r="I45" s="89" t="s">
        <v>59</v>
      </c>
      <c r="J45" s="53">
        <v>0</v>
      </c>
      <c r="K45" s="53">
        <v>0</v>
      </c>
      <c r="L45" s="117">
        <f t="shared" si="0"/>
        <v>0</v>
      </c>
      <c r="M45" s="48" t="str">
        <f t="shared" si="1"/>
        <v xml:space="preserve">-    </v>
      </c>
    </row>
    <row r="46" spans="1:13" s="37" customFormat="1" ht="39.75" customHeight="1">
      <c r="A46" s="146"/>
      <c r="B46" s="147" t="s">
        <v>13</v>
      </c>
      <c r="C46" s="158" t="s">
        <v>140</v>
      </c>
      <c r="D46" s="158"/>
      <c r="E46" s="158"/>
      <c r="F46" s="158"/>
      <c r="G46" s="169"/>
      <c r="H46" s="116">
        <v>120782597.41</v>
      </c>
      <c r="I46" s="116">
        <v>0</v>
      </c>
      <c r="J46" s="116">
        <v>120782597.41</v>
      </c>
      <c r="K46" s="116">
        <v>90107162.370000005</v>
      </c>
      <c r="L46" s="117">
        <f t="shared" si="0"/>
        <v>30675435.039999992</v>
      </c>
      <c r="M46" s="48">
        <f t="shared" si="1"/>
        <v>0.25397230807904675</v>
      </c>
    </row>
    <row r="47" spans="1:13" s="49" customFormat="1" ht="27.2" customHeight="1">
      <c r="A47" s="148"/>
      <c r="B47" s="149"/>
      <c r="C47" s="42"/>
      <c r="D47" s="39" t="s">
        <v>15</v>
      </c>
      <c r="E47" s="43" t="s">
        <v>141</v>
      </c>
      <c r="F47" s="43"/>
      <c r="G47" s="102"/>
      <c r="H47" s="53">
        <v>80950.77</v>
      </c>
      <c r="I47" s="53">
        <v>0</v>
      </c>
      <c r="J47" s="53">
        <v>80950.77</v>
      </c>
      <c r="K47" s="53">
        <v>0</v>
      </c>
      <c r="L47" s="117">
        <f t="shared" si="0"/>
        <v>80950.77</v>
      </c>
      <c r="M47" s="48">
        <f t="shared" si="1"/>
        <v>1</v>
      </c>
    </row>
    <row r="48" spans="1:13" s="49" customFormat="1" ht="23.25" customHeight="1">
      <c r="A48" s="148"/>
      <c r="B48" s="149"/>
      <c r="C48" s="42"/>
      <c r="D48" s="39"/>
      <c r="E48" s="62" t="s">
        <v>20</v>
      </c>
      <c r="F48" s="62" t="s">
        <v>142</v>
      </c>
      <c r="G48" s="102"/>
      <c r="H48" s="65">
        <v>80950.77</v>
      </c>
      <c r="I48" s="65">
        <v>0</v>
      </c>
      <c r="J48" s="65">
        <v>80950.77</v>
      </c>
      <c r="K48" s="65">
        <v>0</v>
      </c>
      <c r="L48" s="117">
        <f t="shared" si="0"/>
        <v>80950.77</v>
      </c>
      <c r="M48" s="48">
        <f t="shared" si="1"/>
        <v>1</v>
      </c>
    </row>
    <row r="49" spans="1:13" s="49" customFormat="1" ht="27.2" customHeight="1">
      <c r="A49" s="148"/>
      <c r="B49" s="149"/>
      <c r="C49" s="42"/>
      <c r="D49" s="39"/>
      <c r="E49" s="43"/>
      <c r="F49" s="43" t="s">
        <v>15</v>
      </c>
      <c r="G49" s="102" t="s">
        <v>143</v>
      </c>
      <c r="H49" s="53">
        <v>0</v>
      </c>
      <c r="I49" s="53"/>
      <c r="J49" s="53">
        <v>0</v>
      </c>
      <c r="K49" s="53">
        <v>0</v>
      </c>
      <c r="L49" s="117">
        <f t="shared" si="0"/>
        <v>0</v>
      </c>
      <c r="M49" s="48" t="str">
        <f t="shared" si="1"/>
        <v xml:space="preserve">-    </v>
      </c>
    </row>
    <row r="50" spans="1:13" s="49" customFormat="1" ht="27.2" customHeight="1">
      <c r="A50" s="148"/>
      <c r="B50" s="149"/>
      <c r="C50" s="42"/>
      <c r="D50" s="39"/>
      <c r="E50" s="43"/>
      <c r="F50" s="43" t="s">
        <v>18</v>
      </c>
      <c r="G50" s="102" t="s">
        <v>144</v>
      </c>
      <c r="H50" s="53">
        <v>80950.77</v>
      </c>
      <c r="I50" s="53"/>
      <c r="J50" s="53">
        <v>80950.77</v>
      </c>
      <c r="K50" s="53">
        <v>0</v>
      </c>
      <c r="L50" s="117">
        <f t="shared" si="0"/>
        <v>80950.77</v>
      </c>
      <c r="M50" s="48">
        <f t="shared" si="1"/>
        <v>1</v>
      </c>
    </row>
    <row r="51" spans="1:13" s="49" customFormat="1" ht="27.2" customHeight="1">
      <c r="A51" s="148"/>
      <c r="B51" s="149"/>
      <c r="C51" s="42"/>
      <c r="D51" s="39"/>
      <c r="E51" s="62" t="s">
        <v>22</v>
      </c>
      <c r="F51" s="62" t="s">
        <v>145</v>
      </c>
      <c r="G51" s="102"/>
      <c r="H51" s="65">
        <v>0</v>
      </c>
      <c r="I51" s="65"/>
      <c r="J51" s="65">
        <v>0</v>
      </c>
      <c r="K51" s="65">
        <v>0</v>
      </c>
      <c r="L51" s="117">
        <f t="shared" si="0"/>
        <v>0</v>
      </c>
      <c r="M51" s="48" t="str">
        <f t="shared" si="1"/>
        <v xml:space="preserve">-    </v>
      </c>
    </row>
    <row r="52" spans="1:13" s="49" customFormat="1" ht="27.2" customHeight="1">
      <c r="A52" s="148"/>
      <c r="B52" s="149"/>
      <c r="C52" s="42"/>
      <c r="D52" s="39"/>
      <c r="E52" s="62" t="s">
        <v>24</v>
      </c>
      <c r="F52" s="62" t="s">
        <v>146</v>
      </c>
      <c r="G52" s="102"/>
      <c r="H52" s="65">
        <v>0</v>
      </c>
      <c r="I52" s="65">
        <v>0</v>
      </c>
      <c r="J52" s="65">
        <v>0</v>
      </c>
      <c r="K52" s="65">
        <v>0</v>
      </c>
      <c r="L52" s="117">
        <f t="shared" si="0"/>
        <v>0</v>
      </c>
      <c r="M52" s="48" t="str">
        <f t="shared" si="1"/>
        <v xml:space="preserve">-    </v>
      </c>
    </row>
    <row r="53" spans="1:13" s="49" customFormat="1" ht="27.2" customHeight="1">
      <c r="A53" s="148"/>
      <c r="B53" s="149"/>
      <c r="C53" s="42"/>
      <c r="D53" s="39"/>
      <c r="E53" s="43"/>
      <c r="F53" s="43" t="s">
        <v>15</v>
      </c>
      <c r="G53" s="102" t="s">
        <v>147</v>
      </c>
      <c r="H53" s="53">
        <v>0</v>
      </c>
      <c r="I53" s="53"/>
      <c r="J53" s="53">
        <v>0</v>
      </c>
      <c r="K53" s="53">
        <v>0</v>
      </c>
      <c r="L53" s="117">
        <f t="shared" si="0"/>
        <v>0</v>
      </c>
      <c r="M53" s="48" t="str">
        <f t="shared" si="1"/>
        <v xml:space="preserve">-    </v>
      </c>
    </row>
    <row r="54" spans="1:13" s="49" customFormat="1" ht="27.2" customHeight="1">
      <c r="A54" s="148"/>
      <c r="B54" s="149"/>
      <c r="C54" s="42"/>
      <c r="D54" s="39"/>
      <c r="E54" s="43"/>
      <c r="F54" s="43" t="s">
        <v>18</v>
      </c>
      <c r="G54" s="102" t="s">
        <v>148</v>
      </c>
      <c r="H54" s="53">
        <v>0</v>
      </c>
      <c r="I54" s="53"/>
      <c r="J54" s="53">
        <v>0</v>
      </c>
      <c r="K54" s="53">
        <v>0</v>
      </c>
      <c r="L54" s="117">
        <f t="shared" si="0"/>
        <v>0</v>
      </c>
      <c r="M54" s="48" t="str">
        <f t="shared" si="1"/>
        <v xml:space="preserve">-    </v>
      </c>
    </row>
    <row r="55" spans="1:13" s="49" customFormat="1" ht="27.2" customHeight="1">
      <c r="A55" s="148"/>
      <c r="B55" s="149"/>
      <c r="C55" s="42"/>
      <c r="D55" s="39"/>
      <c r="E55" s="43"/>
      <c r="F55" s="43" t="s">
        <v>26</v>
      </c>
      <c r="G55" s="43" t="s">
        <v>149</v>
      </c>
      <c r="H55" s="53">
        <v>0</v>
      </c>
      <c r="I55" s="53"/>
      <c r="J55" s="53">
        <v>0</v>
      </c>
      <c r="K55" s="53">
        <v>0</v>
      </c>
      <c r="L55" s="117">
        <f t="shared" si="0"/>
        <v>0</v>
      </c>
      <c r="M55" s="48" t="str">
        <f t="shared" si="1"/>
        <v xml:space="preserve">-    </v>
      </c>
    </row>
    <row r="56" spans="1:13" s="49" customFormat="1" ht="27.2" customHeight="1">
      <c r="A56" s="148"/>
      <c r="B56" s="149"/>
      <c r="C56" s="42"/>
      <c r="D56" s="39"/>
      <c r="E56" s="43"/>
      <c r="F56" s="43" t="s">
        <v>28</v>
      </c>
      <c r="G56" s="43" t="s">
        <v>150</v>
      </c>
      <c r="H56" s="53">
        <v>0</v>
      </c>
      <c r="I56" s="53"/>
      <c r="J56" s="53">
        <v>0</v>
      </c>
      <c r="K56" s="53">
        <v>0</v>
      </c>
      <c r="L56" s="117">
        <f t="shared" si="0"/>
        <v>0</v>
      </c>
      <c r="M56" s="48" t="str">
        <f t="shared" si="1"/>
        <v xml:space="preserve">-    </v>
      </c>
    </row>
    <row r="57" spans="1:13" s="49" customFormat="1" ht="27.2" customHeight="1">
      <c r="A57" s="148"/>
      <c r="B57" s="149"/>
      <c r="C57" s="42"/>
      <c r="D57" s="39"/>
      <c r="E57" s="62" t="s">
        <v>68</v>
      </c>
      <c r="F57" s="62" t="s">
        <v>151</v>
      </c>
      <c r="G57" s="102"/>
      <c r="H57" s="53">
        <v>0</v>
      </c>
      <c r="I57" s="53"/>
      <c r="J57" s="53">
        <v>0</v>
      </c>
      <c r="K57" s="53">
        <v>0</v>
      </c>
      <c r="L57" s="117">
        <f t="shared" si="0"/>
        <v>0</v>
      </c>
      <c r="M57" s="48" t="str">
        <f t="shared" si="1"/>
        <v xml:space="preserve">-    </v>
      </c>
    </row>
    <row r="58" spans="1:13" s="49" customFormat="1" ht="27.2" customHeight="1">
      <c r="A58" s="148"/>
      <c r="B58" s="149"/>
      <c r="C58" s="42"/>
      <c r="D58" s="39" t="s">
        <v>18</v>
      </c>
      <c r="E58" s="43" t="s">
        <v>152</v>
      </c>
      <c r="F58" s="43"/>
      <c r="G58" s="102"/>
      <c r="H58" s="53">
        <v>105912331.67</v>
      </c>
      <c r="I58" s="53">
        <v>0</v>
      </c>
      <c r="J58" s="53">
        <v>105912331.67</v>
      </c>
      <c r="K58" s="53">
        <v>76638252.650000006</v>
      </c>
      <c r="L58" s="113">
        <f t="shared" si="0"/>
        <v>29274079.019999996</v>
      </c>
      <c r="M58" s="67">
        <f t="shared" si="1"/>
        <v>0.27639915539969145</v>
      </c>
    </row>
    <row r="59" spans="1:13" s="49" customFormat="1" ht="27.2" customHeight="1">
      <c r="A59" s="148"/>
      <c r="B59" s="149"/>
      <c r="C59" s="42"/>
      <c r="D59" s="39"/>
      <c r="E59" s="62" t="s">
        <v>20</v>
      </c>
      <c r="F59" s="62" t="s">
        <v>153</v>
      </c>
      <c r="G59" s="102"/>
      <c r="H59" s="65">
        <v>84501515.799999997</v>
      </c>
      <c r="I59" s="65">
        <v>0</v>
      </c>
      <c r="J59" s="65">
        <v>84501515.799999997</v>
      </c>
      <c r="K59" s="65">
        <v>56975064.480000012</v>
      </c>
      <c r="L59" s="154">
        <f t="shared" si="0"/>
        <v>27526451.319999985</v>
      </c>
      <c r="M59" s="101">
        <f t="shared" si="1"/>
        <v>0.3257509768836595</v>
      </c>
    </row>
    <row r="60" spans="1:13" s="49" customFormat="1" ht="27.2" customHeight="1">
      <c r="A60" s="148"/>
      <c r="B60" s="149"/>
      <c r="C60" s="42"/>
      <c r="D60" s="39"/>
      <c r="E60" s="43"/>
      <c r="F60" s="43" t="s">
        <v>15</v>
      </c>
      <c r="G60" s="102" t="s">
        <v>154</v>
      </c>
      <c r="H60" s="53">
        <v>84501515.799999997</v>
      </c>
      <c r="I60" s="53">
        <v>0</v>
      </c>
      <c r="J60" s="53">
        <v>84501515.799999997</v>
      </c>
      <c r="K60" s="53">
        <v>56975064.480000012</v>
      </c>
      <c r="L60" s="113">
        <f t="shared" si="0"/>
        <v>27526451.319999985</v>
      </c>
      <c r="M60" s="67">
        <f t="shared" si="1"/>
        <v>0.3257509768836595</v>
      </c>
    </row>
    <row r="61" spans="1:13" s="49" customFormat="1" ht="22.5" customHeight="1">
      <c r="A61" s="148"/>
      <c r="B61" s="149"/>
      <c r="C61" s="42"/>
      <c r="D61" s="39"/>
      <c r="E61" s="43"/>
      <c r="F61" s="43"/>
      <c r="G61" s="99" t="s">
        <v>155</v>
      </c>
      <c r="H61" s="65">
        <v>84501515.799999997</v>
      </c>
      <c r="I61" s="53"/>
      <c r="J61" s="65">
        <v>84501515.799999997</v>
      </c>
      <c r="K61" s="65">
        <v>56975064.480000012</v>
      </c>
      <c r="L61" s="154">
        <f t="shared" si="0"/>
        <v>27526451.319999985</v>
      </c>
      <c r="M61" s="101">
        <f t="shared" si="1"/>
        <v>0.3257509768836595</v>
      </c>
    </row>
    <row r="62" spans="1:13" s="49" customFormat="1" ht="36.75" customHeight="1">
      <c r="A62" s="148"/>
      <c r="B62" s="149"/>
      <c r="C62" s="42"/>
      <c r="D62" s="39"/>
      <c r="E62" s="43"/>
      <c r="F62" s="43"/>
      <c r="G62" s="170" t="s">
        <v>156</v>
      </c>
      <c r="H62" s="171">
        <v>0</v>
      </c>
      <c r="I62" s="171"/>
      <c r="J62" s="65">
        <v>0</v>
      </c>
      <c r="K62" s="65">
        <v>0</v>
      </c>
      <c r="L62" s="117">
        <f t="shared" si="0"/>
        <v>0</v>
      </c>
      <c r="M62" s="48" t="str">
        <f t="shared" si="1"/>
        <v xml:space="preserve">-    </v>
      </c>
    </row>
    <row r="63" spans="1:13" s="49" customFormat="1" ht="33.75" customHeight="1">
      <c r="A63" s="148"/>
      <c r="B63" s="149"/>
      <c r="C63" s="42"/>
      <c r="D63" s="39"/>
      <c r="E63" s="43"/>
      <c r="F63" s="43"/>
      <c r="G63" s="170" t="s">
        <v>157</v>
      </c>
      <c r="H63" s="171">
        <v>0</v>
      </c>
      <c r="I63" s="171"/>
      <c r="J63" s="65">
        <v>0</v>
      </c>
      <c r="K63" s="65">
        <v>0</v>
      </c>
      <c r="L63" s="117">
        <f t="shared" si="0"/>
        <v>0</v>
      </c>
      <c r="M63" s="48" t="str">
        <f t="shared" si="1"/>
        <v xml:space="preserve">-    </v>
      </c>
    </row>
    <row r="64" spans="1:13" s="61" customFormat="1" ht="22.5" customHeight="1">
      <c r="A64" s="172"/>
      <c r="B64" s="173"/>
      <c r="C64" s="174"/>
      <c r="D64" s="55"/>
      <c r="E64" s="57"/>
      <c r="F64" s="57"/>
      <c r="G64" s="99" t="s">
        <v>158</v>
      </c>
      <c r="H64" s="175">
        <v>0</v>
      </c>
      <c r="I64" s="175"/>
      <c r="J64" s="65">
        <v>0</v>
      </c>
      <c r="K64" s="65">
        <v>0</v>
      </c>
      <c r="L64" s="117">
        <f t="shared" si="0"/>
        <v>0</v>
      </c>
      <c r="M64" s="48" t="str">
        <f t="shared" si="1"/>
        <v xml:space="preserve">-    </v>
      </c>
    </row>
    <row r="65" spans="1:13" s="49" customFormat="1" ht="27.2" customHeight="1">
      <c r="A65" s="148"/>
      <c r="B65" s="149"/>
      <c r="C65" s="42"/>
      <c r="D65" s="39"/>
      <c r="E65" s="43"/>
      <c r="F65" s="43" t="s">
        <v>18</v>
      </c>
      <c r="G65" s="102" t="s">
        <v>159</v>
      </c>
      <c r="H65" s="53">
        <v>0</v>
      </c>
      <c r="I65" s="53"/>
      <c r="J65" s="65">
        <v>0</v>
      </c>
      <c r="K65" s="65">
        <v>0</v>
      </c>
      <c r="L65" s="117">
        <f t="shared" si="0"/>
        <v>0</v>
      </c>
      <c r="M65" s="48" t="str">
        <f t="shared" si="1"/>
        <v xml:space="preserve">-    </v>
      </c>
    </row>
    <row r="66" spans="1:13" s="49" customFormat="1" ht="27.2" customHeight="1">
      <c r="A66" s="148"/>
      <c r="B66" s="149"/>
      <c r="C66" s="42"/>
      <c r="D66" s="39"/>
      <c r="E66" s="62" t="s">
        <v>22</v>
      </c>
      <c r="F66" s="62" t="s">
        <v>160</v>
      </c>
      <c r="G66" s="102"/>
      <c r="H66" s="65">
        <v>21410815.870000001</v>
      </c>
      <c r="I66" s="65">
        <v>0</v>
      </c>
      <c r="J66" s="65">
        <v>21410815.870000001</v>
      </c>
      <c r="K66" s="65">
        <v>19663188.170000002</v>
      </c>
      <c r="L66" s="154">
        <f t="shared" si="0"/>
        <v>1747627.6999999993</v>
      </c>
      <c r="M66" s="101">
        <f t="shared" si="1"/>
        <v>8.1623592048573307E-2</v>
      </c>
    </row>
    <row r="67" spans="1:13" s="49" customFormat="1" ht="27.2" customHeight="1">
      <c r="A67" s="148"/>
      <c r="B67" s="149"/>
      <c r="C67" s="42"/>
      <c r="D67" s="39"/>
      <c r="E67" s="62"/>
      <c r="F67" s="43" t="s">
        <v>15</v>
      </c>
      <c r="G67" s="176" t="s">
        <v>161</v>
      </c>
      <c r="H67" s="53">
        <v>21410815.870000001</v>
      </c>
      <c r="I67" s="53"/>
      <c r="J67" s="53">
        <v>21410815.870000001</v>
      </c>
      <c r="K67" s="53">
        <v>19663188.170000002</v>
      </c>
      <c r="L67" s="113">
        <f t="shared" si="0"/>
        <v>1747627.6999999993</v>
      </c>
      <c r="M67" s="67">
        <f t="shared" si="1"/>
        <v>8.1623592048573307E-2</v>
      </c>
    </row>
    <row r="68" spans="1:13" s="49" customFormat="1" ht="27.2" customHeight="1">
      <c r="A68" s="148"/>
      <c r="B68" s="149"/>
      <c r="C68" s="42"/>
      <c r="D68" s="39"/>
      <c r="E68" s="62"/>
      <c r="F68" s="43" t="s">
        <v>18</v>
      </c>
      <c r="G68" s="176" t="s">
        <v>162</v>
      </c>
      <c r="H68" s="53">
        <v>0</v>
      </c>
      <c r="I68" s="53"/>
      <c r="J68" s="53">
        <v>0</v>
      </c>
      <c r="K68" s="53">
        <v>0</v>
      </c>
      <c r="L68" s="117">
        <f t="shared" si="0"/>
        <v>0</v>
      </c>
      <c r="M68" s="48" t="str">
        <f t="shared" si="1"/>
        <v xml:space="preserve">-    </v>
      </c>
    </row>
    <row r="69" spans="1:13" s="49" customFormat="1" ht="27.2" customHeight="1">
      <c r="A69" s="148"/>
      <c r="B69" s="149"/>
      <c r="C69" s="42"/>
      <c r="D69" s="39"/>
      <c r="E69" s="62"/>
      <c r="F69" s="43" t="s">
        <v>26</v>
      </c>
      <c r="G69" s="176" t="s">
        <v>163</v>
      </c>
      <c r="H69" s="53">
        <v>0</v>
      </c>
      <c r="I69" s="53"/>
      <c r="J69" s="53">
        <v>0</v>
      </c>
      <c r="K69" s="53">
        <v>0</v>
      </c>
      <c r="L69" s="117">
        <f t="shared" si="0"/>
        <v>0</v>
      </c>
      <c r="M69" s="48" t="str">
        <f t="shared" si="1"/>
        <v xml:space="preserve">-    </v>
      </c>
    </row>
    <row r="70" spans="1:13" s="49" customFormat="1" ht="37.5" customHeight="1">
      <c r="A70" s="148"/>
      <c r="B70" s="149"/>
      <c r="C70" s="42"/>
      <c r="D70" s="39"/>
      <c r="E70" s="62"/>
      <c r="F70" s="43" t="s">
        <v>28</v>
      </c>
      <c r="G70" s="177" t="s">
        <v>164</v>
      </c>
      <c r="H70" s="53">
        <v>0</v>
      </c>
      <c r="I70" s="53"/>
      <c r="J70" s="53">
        <v>0</v>
      </c>
      <c r="K70" s="53">
        <v>0</v>
      </c>
      <c r="L70" s="117">
        <f t="shared" si="0"/>
        <v>0</v>
      </c>
      <c r="M70" s="48" t="str">
        <f t="shared" si="1"/>
        <v xml:space="preserve">-    </v>
      </c>
    </row>
    <row r="71" spans="1:13" s="49" customFormat="1" ht="27.2" customHeight="1">
      <c r="A71" s="148"/>
      <c r="B71" s="149"/>
      <c r="C71" s="42"/>
      <c r="D71" s="39" t="s">
        <v>26</v>
      </c>
      <c r="E71" s="43" t="s">
        <v>165</v>
      </c>
      <c r="F71" s="43"/>
      <c r="G71" s="102"/>
      <c r="H71" s="53">
        <v>39602.58</v>
      </c>
      <c r="I71" s="53"/>
      <c r="J71" s="53">
        <v>39602.58</v>
      </c>
      <c r="K71" s="53">
        <v>39602.58</v>
      </c>
      <c r="L71" s="117">
        <f t="shared" si="0"/>
        <v>0</v>
      </c>
      <c r="M71" s="67">
        <f t="shared" si="1"/>
        <v>0</v>
      </c>
    </row>
    <row r="72" spans="1:13" s="49" customFormat="1" ht="27.2" customHeight="1">
      <c r="A72" s="148"/>
      <c r="B72" s="149"/>
      <c r="C72" s="42"/>
      <c r="D72" s="39" t="s">
        <v>28</v>
      </c>
      <c r="E72" s="43" t="s">
        <v>166</v>
      </c>
      <c r="F72" s="43"/>
      <c r="G72" s="102"/>
      <c r="H72" s="53">
        <v>8319588.5200000005</v>
      </c>
      <c r="I72" s="53">
        <v>0</v>
      </c>
      <c r="J72" s="53">
        <v>8319588.5200000005</v>
      </c>
      <c r="K72" s="53">
        <v>7403057.1799999997</v>
      </c>
      <c r="L72" s="113">
        <f t="shared" ref="L72:L100" si="2">J72-K72</f>
        <v>916531.34000000078</v>
      </c>
      <c r="M72" s="67">
        <f t="shared" ref="M72:M100" si="3">IF(J72=0,"-    ",L72/J72)</f>
        <v>0.11016546525067814</v>
      </c>
    </row>
    <row r="73" spans="1:13" s="49" customFormat="1" ht="27.2" customHeight="1">
      <c r="A73" s="148"/>
      <c r="B73" s="149"/>
      <c r="C73" s="42"/>
      <c r="D73" s="39"/>
      <c r="E73" s="62" t="s">
        <v>20</v>
      </c>
      <c r="F73" s="62" t="s">
        <v>167</v>
      </c>
      <c r="G73" s="102"/>
      <c r="H73" s="65">
        <v>7729061.4900000002</v>
      </c>
      <c r="I73" s="65"/>
      <c r="J73" s="65">
        <v>7729061.4900000002</v>
      </c>
      <c r="K73" s="65">
        <v>7332144.5499999998</v>
      </c>
      <c r="L73" s="154">
        <f t="shared" si="2"/>
        <v>396916.94000000041</v>
      </c>
      <c r="M73" s="101">
        <f t="shared" si="3"/>
        <v>5.1353833905130493E-2</v>
      </c>
    </row>
    <row r="74" spans="1:13" s="49" customFormat="1" ht="27.2" customHeight="1">
      <c r="A74" s="148"/>
      <c r="B74" s="149"/>
      <c r="C74" s="42"/>
      <c r="D74" s="39"/>
      <c r="E74" s="62" t="s">
        <v>22</v>
      </c>
      <c r="F74" s="62" t="s">
        <v>168</v>
      </c>
      <c r="G74" s="102"/>
      <c r="H74" s="65">
        <v>590527.03</v>
      </c>
      <c r="I74" s="65"/>
      <c r="J74" s="65">
        <v>590527.03</v>
      </c>
      <c r="K74" s="65">
        <v>70912.63</v>
      </c>
      <c r="L74" s="154">
        <f t="shared" si="2"/>
        <v>519614.4</v>
      </c>
      <c r="M74" s="101">
        <f t="shared" si="3"/>
        <v>0.87991636894250214</v>
      </c>
    </row>
    <row r="75" spans="1:13" s="49" customFormat="1" ht="27.2" customHeight="1">
      <c r="A75" s="148"/>
      <c r="B75" s="167"/>
      <c r="C75" s="42"/>
      <c r="D75" s="55" t="s">
        <v>30</v>
      </c>
      <c r="E75" s="178" t="s">
        <v>169</v>
      </c>
      <c r="F75" s="178"/>
      <c r="G75" s="179"/>
      <c r="H75" s="65">
        <v>0</v>
      </c>
      <c r="I75" s="65"/>
      <c r="J75" s="65">
        <v>0</v>
      </c>
      <c r="K75" s="65">
        <v>0</v>
      </c>
      <c r="L75" s="117">
        <f t="shared" si="2"/>
        <v>0</v>
      </c>
      <c r="M75" s="48" t="str">
        <f t="shared" si="3"/>
        <v xml:space="preserve">-    </v>
      </c>
    </row>
    <row r="76" spans="1:13" s="49" customFormat="1" ht="27.2" customHeight="1">
      <c r="A76" s="74"/>
      <c r="B76" s="167"/>
      <c r="C76" s="42"/>
      <c r="D76" s="55" t="s">
        <v>74</v>
      </c>
      <c r="E76" s="43" t="s">
        <v>170</v>
      </c>
      <c r="F76" s="39"/>
      <c r="G76" s="102"/>
      <c r="H76" s="53">
        <v>13389.01</v>
      </c>
      <c r="I76" s="53"/>
      <c r="J76" s="53">
        <v>13389.01</v>
      </c>
      <c r="K76" s="53">
        <v>24575.559999999998</v>
      </c>
      <c r="L76" s="113">
        <f t="shared" si="2"/>
        <v>-11186.549999999997</v>
      </c>
      <c r="M76" s="67">
        <f t="shared" si="3"/>
        <v>-0.83550240084965188</v>
      </c>
    </row>
    <row r="77" spans="1:13" s="49" customFormat="1" ht="27.2" customHeight="1">
      <c r="A77" s="74"/>
      <c r="B77" s="167"/>
      <c r="C77" s="42"/>
      <c r="D77" s="55" t="s">
        <v>76</v>
      </c>
      <c r="E77" s="43" t="s">
        <v>171</v>
      </c>
      <c r="F77" s="39"/>
      <c r="G77" s="102"/>
      <c r="H77" s="180">
        <v>6416734.8600000003</v>
      </c>
      <c r="I77" s="180"/>
      <c r="J77" s="53">
        <v>6416734.8600000003</v>
      </c>
      <c r="K77" s="53">
        <v>6001674.4000000004</v>
      </c>
      <c r="L77" s="113">
        <f t="shared" si="2"/>
        <v>415060.45999999996</v>
      </c>
      <c r="M77" s="67">
        <f t="shared" si="3"/>
        <v>6.4684059581043674E-2</v>
      </c>
    </row>
    <row r="78" spans="1:13" s="37" customFormat="1" ht="27.2" customHeight="1">
      <c r="A78" s="146"/>
      <c r="B78" s="147" t="s">
        <v>32</v>
      </c>
      <c r="C78" s="41" t="s">
        <v>172</v>
      </c>
      <c r="D78" s="41"/>
      <c r="E78" s="41"/>
      <c r="F78" s="41"/>
      <c r="G78" s="41"/>
      <c r="H78" s="142"/>
      <c r="I78" s="143"/>
      <c r="J78" s="116">
        <v>0</v>
      </c>
      <c r="K78" s="116">
        <v>0</v>
      </c>
      <c r="L78" s="117">
        <f t="shared" si="2"/>
        <v>0</v>
      </c>
      <c r="M78" s="48" t="str">
        <f t="shared" si="3"/>
        <v xml:space="preserve">-    </v>
      </c>
    </row>
    <row r="79" spans="1:13" s="49" customFormat="1" ht="27.2" customHeight="1">
      <c r="A79" s="148"/>
      <c r="B79" s="149"/>
      <c r="C79" s="42"/>
      <c r="D79" s="39" t="s">
        <v>15</v>
      </c>
      <c r="E79" s="43" t="s">
        <v>173</v>
      </c>
      <c r="F79" s="43"/>
      <c r="G79" s="43"/>
      <c r="H79" s="51"/>
      <c r="I79" s="52"/>
      <c r="J79" s="53">
        <v>0</v>
      </c>
      <c r="K79" s="53">
        <v>0</v>
      </c>
      <c r="L79" s="117">
        <f t="shared" si="2"/>
        <v>0</v>
      </c>
      <c r="M79" s="48" t="str">
        <f t="shared" si="3"/>
        <v xml:space="preserve">-    </v>
      </c>
    </row>
    <row r="80" spans="1:13" s="49" customFormat="1" ht="27.2" customHeight="1">
      <c r="A80" s="148"/>
      <c r="B80" s="149"/>
      <c r="C80" s="42"/>
      <c r="D80" s="39" t="s">
        <v>18</v>
      </c>
      <c r="E80" s="43" t="s">
        <v>174</v>
      </c>
      <c r="F80" s="43"/>
      <c r="G80" s="43"/>
      <c r="H80" s="51"/>
      <c r="I80" s="52"/>
      <c r="J80" s="53">
        <v>0</v>
      </c>
      <c r="K80" s="53">
        <v>0</v>
      </c>
      <c r="L80" s="117">
        <f t="shared" si="2"/>
        <v>0</v>
      </c>
      <c r="M80" s="48" t="str">
        <f t="shared" si="3"/>
        <v xml:space="preserve">-    </v>
      </c>
    </row>
    <row r="81" spans="1:13" s="37" customFormat="1" ht="27.2" customHeight="1">
      <c r="A81" s="146"/>
      <c r="B81" s="147" t="s">
        <v>34</v>
      </c>
      <c r="C81" s="41" t="s">
        <v>175</v>
      </c>
      <c r="D81" s="41"/>
      <c r="E81" s="41"/>
      <c r="F81" s="41"/>
      <c r="G81" s="41"/>
      <c r="H81" s="115"/>
      <c r="I81" s="109"/>
      <c r="J81" s="116">
        <v>55283063.270000003</v>
      </c>
      <c r="K81" s="116">
        <v>25250000</v>
      </c>
      <c r="L81" s="117">
        <f t="shared" si="2"/>
        <v>30033063.270000003</v>
      </c>
      <c r="M81" s="48">
        <f t="shared" si="3"/>
        <v>0.54325975250900749</v>
      </c>
    </row>
    <row r="82" spans="1:13" s="49" customFormat="1" ht="27.2" customHeight="1">
      <c r="A82" s="148"/>
      <c r="B82" s="149"/>
      <c r="C82" s="42"/>
      <c r="D82" s="39" t="s">
        <v>15</v>
      </c>
      <c r="E82" s="43" t="s">
        <v>176</v>
      </c>
      <c r="F82" s="43"/>
      <c r="G82" s="43"/>
      <c r="H82" s="51"/>
      <c r="I82" s="52"/>
      <c r="J82" s="53">
        <v>0</v>
      </c>
      <c r="K82" s="53">
        <v>0</v>
      </c>
      <c r="L82" s="117">
        <f t="shared" si="2"/>
        <v>0</v>
      </c>
      <c r="M82" s="48" t="str">
        <f t="shared" si="3"/>
        <v xml:space="preserve">-    </v>
      </c>
    </row>
    <row r="83" spans="1:13" s="49" customFormat="1" ht="27.2" customHeight="1">
      <c r="A83" s="148"/>
      <c r="B83" s="149"/>
      <c r="C83" s="42"/>
      <c r="D83" s="39" t="s">
        <v>18</v>
      </c>
      <c r="E83" s="43" t="s">
        <v>177</v>
      </c>
      <c r="F83" s="43"/>
      <c r="G83" s="43"/>
      <c r="H83" s="51"/>
      <c r="I83" s="52"/>
      <c r="J83" s="53">
        <v>54688382.600000001</v>
      </c>
      <c r="K83" s="53">
        <v>25000000</v>
      </c>
      <c r="L83" s="113">
        <f t="shared" si="2"/>
        <v>29688382.600000001</v>
      </c>
      <c r="M83" s="67">
        <f t="shared" si="3"/>
        <v>0.5428645205535847</v>
      </c>
    </row>
    <row r="84" spans="1:13" s="49" customFormat="1" ht="27.2" customHeight="1">
      <c r="A84" s="148"/>
      <c r="B84" s="149"/>
      <c r="C84" s="42"/>
      <c r="D84" s="39" t="s">
        <v>26</v>
      </c>
      <c r="E84" s="43" t="s">
        <v>178</v>
      </c>
      <c r="F84" s="43"/>
      <c r="G84" s="43"/>
      <c r="H84" s="51"/>
      <c r="I84" s="52"/>
      <c r="J84" s="53">
        <v>0</v>
      </c>
      <c r="K84" s="53">
        <v>0</v>
      </c>
      <c r="L84" s="113">
        <f t="shared" si="2"/>
        <v>0</v>
      </c>
      <c r="M84" s="67" t="str">
        <f t="shared" si="3"/>
        <v xml:space="preserve">-    </v>
      </c>
    </row>
    <row r="85" spans="1:13" s="49" customFormat="1" ht="27.2" customHeight="1">
      <c r="A85" s="74"/>
      <c r="B85" s="167"/>
      <c r="C85" s="42"/>
      <c r="D85" s="55" t="s">
        <v>28</v>
      </c>
      <c r="E85" s="43" t="s">
        <v>179</v>
      </c>
      <c r="F85" s="39"/>
      <c r="G85" s="43"/>
      <c r="H85" s="51"/>
      <c r="I85" s="52"/>
      <c r="J85" s="53">
        <v>594680.67000000004</v>
      </c>
      <c r="K85" s="53">
        <v>250000</v>
      </c>
      <c r="L85" s="113">
        <f t="shared" si="2"/>
        <v>344680.67000000004</v>
      </c>
      <c r="M85" s="67">
        <f t="shared" si="3"/>
        <v>0.57960631207333513</v>
      </c>
    </row>
    <row r="86" spans="1:13" s="37" customFormat="1" ht="27.2" customHeight="1">
      <c r="A86" s="181"/>
      <c r="B86" s="166" t="s">
        <v>50</v>
      </c>
      <c r="C86" s="69"/>
      <c r="D86" s="69"/>
      <c r="E86" s="69"/>
      <c r="F86" s="69"/>
      <c r="G86" s="69"/>
      <c r="H86" s="70"/>
      <c r="I86" s="71"/>
      <c r="J86" s="72">
        <v>179540981.41999999</v>
      </c>
      <c r="K86" s="72">
        <v>119682710.28</v>
      </c>
      <c r="L86" s="80">
        <f t="shared" si="2"/>
        <v>59858271.139999986</v>
      </c>
      <c r="M86" s="73">
        <f t="shared" si="3"/>
        <v>0.33339614536234269</v>
      </c>
    </row>
    <row r="87" spans="1:13" s="49" customFormat="1" ht="9.1999999999999993" customHeight="1">
      <c r="A87" s="74"/>
      <c r="B87" s="167"/>
      <c r="C87" s="43"/>
      <c r="D87" s="43"/>
      <c r="E87" s="43"/>
      <c r="F87" s="43"/>
      <c r="G87" s="43"/>
      <c r="H87" s="51"/>
      <c r="I87" s="52"/>
      <c r="J87" s="53">
        <v>0</v>
      </c>
      <c r="K87" s="53">
        <v>0</v>
      </c>
      <c r="L87" s="113">
        <f t="shared" si="2"/>
        <v>0</v>
      </c>
      <c r="M87" s="67" t="str">
        <f t="shared" si="3"/>
        <v xml:space="preserve">-    </v>
      </c>
    </row>
    <row r="88" spans="1:13" s="37" customFormat="1" ht="27.2" customHeight="1">
      <c r="A88" s="146" t="s">
        <v>51</v>
      </c>
      <c r="B88" s="168" t="s">
        <v>180</v>
      </c>
      <c r="C88" s="114"/>
      <c r="D88" s="114"/>
      <c r="E88" s="114"/>
      <c r="F88" s="114"/>
      <c r="G88" s="114"/>
      <c r="H88" s="115"/>
      <c r="I88" s="109"/>
      <c r="J88" s="116">
        <v>0</v>
      </c>
      <c r="K88" s="116">
        <v>0</v>
      </c>
      <c r="L88" s="117">
        <f t="shared" si="2"/>
        <v>0</v>
      </c>
      <c r="M88" s="48" t="str">
        <f t="shared" si="3"/>
        <v xml:space="preserve">-    </v>
      </c>
    </row>
    <row r="89" spans="1:13" s="37" customFormat="1" ht="27.2" customHeight="1">
      <c r="A89" s="146"/>
      <c r="B89" s="147" t="s">
        <v>11</v>
      </c>
      <c r="C89" s="41" t="s">
        <v>181</v>
      </c>
      <c r="D89" s="41"/>
      <c r="E89" s="41"/>
      <c r="F89" s="41"/>
      <c r="G89" s="41"/>
      <c r="H89" s="115"/>
      <c r="I89" s="109"/>
      <c r="J89" s="116">
        <v>0</v>
      </c>
      <c r="K89" s="116">
        <v>0</v>
      </c>
      <c r="L89" s="117">
        <f t="shared" si="2"/>
        <v>0</v>
      </c>
      <c r="M89" s="48" t="str">
        <f t="shared" si="3"/>
        <v xml:space="preserve">-    </v>
      </c>
    </row>
    <row r="90" spans="1:13" s="37" customFormat="1" ht="27.2" customHeight="1">
      <c r="A90" s="146"/>
      <c r="B90" s="147" t="s">
        <v>13</v>
      </c>
      <c r="C90" s="41" t="s">
        <v>182</v>
      </c>
      <c r="D90" s="41"/>
      <c r="E90" s="41"/>
      <c r="F90" s="41"/>
      <c r="G90" s="41"/>
      <c r="H90" s="115"/>
      <c r="I90" s="109"/>
      <c r="J90" s="116">
        <v>32898.14</v>
      </c>
      <c r="K90" s="116">
        <v>9999.9999999999982</v>
      </c>
      <c r="L90" s="117">
        <f t="shared" si="2"/>
        <v>22898.14</v>
      </c>
      <c r="M90" s="48">
        <f t="shared" si="3"/>
        <v>0.69603144737058087</v>
      </c>
    </row>
    <row r="91" spans="1:13" s="37" customFormat="1" ht="27.2" customHeight="1">
      <c r="A91" s="181"/>
      <c r="B91" s="166" t="s">
        <v>55</v>
      </c>
      <c r="C91" s="69"/>
      <c r="D91" s="69"/>
      <c r="E91" s="69"/>
      <c r="F91" s="69"/>
      <c r="G91" s="69"/>
      <c r="H91" s="70"/>
      <c r="I91" s="71"/>
      <c r="J91" s="72">
        <v>32898.14</v>
      </c>
      <c r="K91" s="72">
        <v>9999.9999999999982</v>
      </c>
      <c r="L91" s="80">
        <f t="shared" si="2"/>
        <v>22898.14</v>
      </c>
      <c r="M91" s="73">
        <f t="shared" si="3"/>
        <v>0.69603144737058087</v>
      </c>
    </row>
    <row r="92" spans="1:13" s="49" customFormat="1" ht="9.1999999999999993" customHeight="1" thickBot="1">
      <c r="A92" s="74"/>
      <c r="B92" s="167"/>
      <c r="C92" s="43"/>
      <c r="D92" s="43"/>
      <c r="E92" s="43"/>
      <c r="F92" s="43"/>
      <c r="G92" s="43"/>
      <c r="H92" s="51"/>
      <c r="I92" s="52"/>
      <c r="J92" s="53">
        <v>0</v>
      </c>
      <c r="K92" s="53">
        <v>0</v>
      </c>
      <c r="L92" s="113">
        <f t="shared" si="2"/>
        <v>0</v>
      </c>
      <c r="M92" s="67" t="str">
        <f t="shared" si="3"/>
        <v xml:space="preserve">-    </v>
      </c>
    </row>
    <row r="93" spans="1:13" s="49" customFormat="1" ht="27.2" customHeight="1" thickTop="1" thickBot="1">
      <c r="A93" s="118" t="s">
        <v>183</v>
      </c>
      <c r="B93" s="182"/>
      <c r="C93" s="120"/>
      <c r="D93" s="121"/>
      <c r="E93" s="121"/>
      <c r="F93" s="121"/>
      <c r="G93" s="120"/>
      <c r="H93" s="122"/>
      <c r="I93" s="123"/>
      <c r="J93" s="124">
        <v>253431516.29999995</v>
      </c>
      <c r="K93" s="124">
        <v>197165315.90000004</v>
      </c>
      <c r="L93" s="125">
        <f t="shared" si="2"/>
        <v>56266200.399999917</v>
      </c>
      <c r="M93" s="126">
        <f t="shared" si="3"/>
        <v>0.22201737661307569</v>
      </c>
    </row>
    <row r="94" spans="1:13" s="49" customFormat="1" ht="9.1999999999999993" customHeight="1" thickTop="1">
      <c r="A94" s="183"/>
      <c r="B94" s="184"/>
      <c r="C94" s="185"/>
      <c r="D94" s="185"/>
      <c r="E94" s="185"/>
      <c r="F94" s="185"/>
      <c r="G94" s="185"/>
      <c r="H94" s="186"/>
      <c r="I94" s="187"/>
      <c r="J94" s="188">
        <v>0</v>
      </c>
      <c r="K94" s="188">
        <v>0</v>
      </c>
      <c r="L94" s="189">
        <f t="shared" si="2"/>
        <v>0</v>
      </c>
      <c r="M94" s="190" t="str">
        <f t="shared" si="3"/>
        <v xml:space="preserve">-    </v>
      </c>
    </row>
    <row r="95" spans="1:13" s="49" customFormat="1" ht="27.2" customHeight="1">
      <c r="A95" s="146" t="s">
        <v>56</v>
      </c>
      <c r="B95" s="168" t="s">
        <v>96</v>
      </c>
      <c r="C95" s="114"/>
      <c r="D95" s="127"/>
      <c r="E95" s="127"/>
      <c r="F95" s="127"/>
      <c r="G95" s="42"/>
      <c r="H95" s="115"/>
      <c r="I95" s="109"/>
      <c r="J95" s="116">
        <v>0</v>
      </c>
      <c r="K95" s="116">
        <v>0</v>
      </c>
      <c r="L95" s="113">
        <f t="shared" si="2"/>
        <v>0</v>
      </c>
      <c r="M95" s="67" t="str">
        <f t="shared" si="3"/>
        <v xml:space="preserve">-    </v>
      </c>
    </row>
    <row r="96" spans="1:13" s="49" customFormat="1" ht="27.2" customHeight="1">
      <c r="A96" s="74"/>
      <c r="B96" s="147" t="s">
        <v>15</v>
      </c>
      <c r="C96" s="79" t="s">
        <v>97</v>
      </c>
      <c r="D96" s="114"/>
      <c r="E96" s="127"/>
      <c r="F96" s="127"/>
      <c r="G96" s="42"/>
      <c r="H96" s="51"/>
      <c r="I96" s="52"/>
      <c r="J96" s="53">
        <v>8783567.4700000007</v>
      </c>
      <c r="K96" s="53">
        <v>7929530.25</v>
      </c>
      <c r="L96" s="113">
        <f t="shared" si="2"/>
        <v>854037.22000000067</v>
      </c>
      <c r="M96" s="67">
        <f t="shared" si="3"/>
        <v>9.7231247203022925E-2</v>
      </c>
    </row>
    <row r="97" spans="1:13" s="49" customFormat="1" ht="27.2" customHeight="1">
      <c r="A97" s="74"/>
      <c r="B97" s="147" t="s">
        <v>18</v>
      </c>
      <c r="C97" s="79" t="s">
        <v>98</v>
      </c>
      <c r="D97" s="114"/>
      <c r="E97" s="127"/>
      <c r="F97" s="127"/>
      <c r="G97" s="42"/>
      <c r="H97" s="51"/>
      <c r="I97" s="52"/>
      <c r="J97" s="53">
        <v>0</v>
      </c>
      <c r="K97" s="53">
        <v>0</v>
      </c>
      <c r="L97" s="113">
        <f t="shared" si="2"/>
        <v>0</v>
      </c>
      <c r="M97" s="67" t="str">
        <f t="shared" si="3"/>
        <v xml:space="preserve">-    </v>
      </c>
    </row>
    <row r="98" spans="1:13" s="49" customFormat="1" ht="27.2" customHeight="1">
      <c r="A98" s="74"/>
      <c r="B98" s="147" t="s">
        <v>26</v>
      </c>
      <c r="C98" s="79" t="s">
        <v>99</v>
      </c>
      <c r="D98" s="114"/>
      <c r="E98" s="127"/>
      <c r="F98" s="127"/>
      <c r="G98" s="42"/>
      <c r="H98" s="51"/>
      <c r="I98" s="52"/>
      <c r="J98" s="53">
        <v>0</v>
      </c>
      <c r="K98" s="53">
        <v>0</v>
      </c>
      <c r="L98" s="113">
        <f t="shared" si="2"/>
        <v>0</v>
      </c>
      <c r="M98" s="67" t="str">
        <f t="shared" si="3"/>
        <v xml:space="preserve">-    </v>
      </c>
    </row>
    <row r="99" spans="1:13" s="49" customFormat="1" ht="27.2" customHeight="1">
      <c r="A99" s="74"/>
      <c r="B99" s="147" t="s">
        <v>28</v>
      </c>
      <c r="C99" s="79" t="s">
        <v>100</v>
      </c>
      <c r="D99" s="114"/>
      <c r="E99" s="127"/>
      <c r="F99" s="127"/>
      <c r="G99" s="42"/>
      <c r="H99" s="51"/>
      <c r="I99" s="52"/>
      <c r="J99" s="53">
        <v>0</v>
      </c>
      <c r="K99" s="53">
        <v>0</v>
      </c>
      <c r="L99" s="113">
        <f t="shared" si="2"/>
        <v>0</v>
      </c>
      <c r="M99" s="67" t="str">
        <f t="shared" si="3"/>
        <v xml:space="preserve">-    </v>
      </c>
    </row>
    <row r="100" spans="1:13" s="37" customFormat="1" ht="27.2" customHeight="1" thickBot="1">
      <c r="A100" s="191"/>
      <c r="B100" s="192" t="s">
        <v>88</v>
      </c>
      <c r="C100" s="129"/>
      <c r="D100" s="129"/>
      <c r="E100" s="129"/>
      <c r="F100" s="129"/>
      <c r="G100" s="129"/>
      <c r="H100" s="130"/>
      <c r="I100" s="131"/>
      <c r="J100" s="132">
        <v>8783567.4700000007</v>
      </c>
      <c r="K100" s="132">
        <v>7929530.25</v>
      </c>
      <c r="L100" s="133">
        <f t="shared" si="2"/>
        <v>854037.22000000067</v>
      </c>
      <c r="M100" s="134">
        <f t="shared" si="3"/>
        <v>9.7231247203022925E-2</v>
      </c>
    </row>
    <row r="101" spans="1:13">
      <c r="A101" s="135"/>
      <c r="B101" s="193"/>
      <c r="C101" s="194"/>
      <c r="D101" s="194"/>
      <c r="E101" s="194"/>
      <c r="F101" s="194"/>
      <c r="G101" s="195"/>
      <c r="H101" s="137"/>
      <c r="I101" s="137"/>
      <c r="J101" s="137"/>
    </row>
    <row r="102" spans="1:13">
      <c r="A102" s="135"/>
      <c r="B102" s="193"/>
      <c r="C102" s="194"/>
      <c r="D102" s="194"/>
      <c r="E102" s="194"/>
      <c r="F102" s="194"/>
      <c r="G102" s="195"/>
      <c r="H102" s="137"/>
      <c r="I102" s="137"/>
      <c r="J102" s="137"/>
    </row>
    <row r="103" spans="1:13">
      <c r="A103" s="135"/>
      <c r="B103" s="193"/>
      <c r="C103" s="194"/>
      <c r="D103" s="194"/>
      <c r="E103" s="194"/>
      <c r="F103" s="194"/>
      <c r="G103" s="195"/>
      <c r="H103" s="137"/>
      <c r="I103" s="137"/>
      <c r="J103" s="137"/>
      <c r="K103" s="196"/>
    </row>
    <row r="104" spans="1:13">
      <c r="A104" s="135"/>
      <c r="B104" s="193"/>
      <c r="C104" s="194"/>
      <c r="D104" s="194"/>
      <c r="E104" s="194"/>
      <c r="F104" s="194"/>
      <c r="G104" s="195"/>
      <c r="H104" s="137"/>
      <c r="I104" s="137"/>
      <c r="J104" s="137"/>
    </row>
    <row r="105" spans="1:13">
      <c r="A105" s="135"/>
      <c r="B105" s="193"/>
      <c r="C105" s="194"/>
      <c r="D105" s="194"/>
      <c r="E105" s="194"/>
      <c r="F105" s="194"/>
      <c r="G105" s="195"/>
      <c r="H105" s="137"/>
      <c r="I105" s="137"/>
      <c r="J105" s="137"/>
    </row>
    <row r="106" spans="1:13">
      <c r="A106" s="135"/>
      <c r="B106" s="193"/>
      <c r="C106" s="194"/>
      <c r="D106" s="194"/>
      <c r="E106" s="194"/>
      <c r="F106" s="194"/>
      <c r="G106" s="195"/>
      <c r="H106" s="137"/>
      <c r="I106" s="137"/>
      <c r="J106" s="137"/>
    </row>
    <row r="107" spans="1:13">
      <c r="A107" s="135"/>
      <c r="B107" s="193"/>
      <c r="C107" s="194"/>
      <c r="D107" s="194"/>
      <c r="E107" s="194"/>
      <c r="F107" s="194"/>
      <c r="G107" s="195"/>
      <c r="H107" s="137"/>
      <c r="I107" s="137"/>
      <c r="J107" s="137"/>
    </row>
    <row r="108" spans="1:13">
      <c r="A108" s="135"/>
      <c r="B108" s="193"/>
      <c r="C108" s="194"/>
      <c r="D108" s="194"/>
      <c r="E108" s="194"/>
      <c r="F108" s="194"/>
      <c r="G108" s="195"/>
      <c r="H108" s="137"/>
      <c r="I108" s="137"/>
      <c r="J108" s="137"/>
    </row>
    <row r="109" spans="1:13">
      <c r="A109" s="135"/>
      <c r="B109" s="193"/>
      <c r="C109" s="194"/>
      <c r="D109" s="194"/>
      <c r="E109" s="194"/>
      <c r="F109" s="194"/>
      <c r="G109" s="195"/>
      <c r="H109" s="137"/>
      <c r="I109" s="137"/>
      <c r="J109" s="137"/>
    </row>
    <row r="110" spans="1:13">
      <c r="A110" s="135"/>
      <c r="B110" s="135"/>
      <c r="C110" s="127"/>
      <c r="D110" s="127"/>
      <c r="E110" s="127"/>
      <c r="F110" s="127"/>
      <c r="G110" s="195"/>
      <c r="H110" s="137"/>
      <c r="I110" s="137"/>
      <c r="J110" s="137"/>
    </row>
    <row r="111" spans="1:13">
      <c r="A111" s="135"/>
      <c r="B111" s="135"/>
      <c r="C111" s="127"/>
      <c r="D111" s="127"/>
      <c r="E111" s="127"/>
      <c r="F111" s="127"/>
      <c r="G111" s="195"/>
    </row>
    <row r="112" spans="1:13">
      <c r="A112" s="135"/>
      <c r="B112" s="135"/>
      <c r="C112" s="127"/>
      <c r="D112" s="127"/>
      <c r="E112" s="127"/>
      <c r="F112" s="127"/>
      <c r="G112" s="195"/>
    </row>
    <row r="113" spans="1:13">
      <c r="A113" s="135"/>
      <c r="B113" s="135"/>
      <c r="C113" s="127"/>
      <c r="D113" s="127"/>
      <c r="E113" s="127"/>
      <c r="F113" s="127"/>
      <c r="G113" s="195"/>
    </row>
    <row r="114" spans="1:13">
      <c r="A114" s="135"/>
      <c r="B114" s="135"/>
      <c r="C114" s="127"/>
      <c r="D114" s="127"/>
      <c r="E114" s="127"/>
      <c r="F114" s="127"/>
      <c r="G114" s="195"/>
    </row>
    <row r="115" spans="1:13">
      <c r="A115" s="135"/>
      <c r="B115" s="135"/>
      <c r="C115" s="127"/>
      <c r="D115" s="127"/>
      <c r="E115" s="127"/>
      <c r="F115" s="127"/>
      <c r="G115" s="195"/>
    </row>
    <row r="116" spans="1:13">
      <c r="A116" s="135"/>
      <c r="B116" s="135"/>
      <c r="C116" s="127"/>
      <c r="D116" s="127"/>
      <c r="E116" s="127"/>
      <c r="F116" s="127"/>
      <c r="G116" s="195"/>
    </row>
    <row r="117" spans="1:13">
      <c r="A117" s="135"/>
      <c r="B117" s="135"/>
      <c r="C117" s="127"/>
      <c r="D117" s="127"/>
      <c r="E117" s="127"/>
      <c r="F117" s="127"/>
      <c r="G117" s="195"/>
    </row>
    <row r="118" spans="1:13">
      <c r="A118" s="135"/>
      <c r="B118" s="135"/>
      <c r="C118" s="127"/>
      <c r="D118" s="127"/>
      <c r="E118" s="127"/>
      <c r="F118" s="127"/>
      <c r="G118" s="195"/>
    </row>
    <row r="119" spans="1:13">
      <c r="A119" s="135"/>
      <c r="B119" s="135"/>
      <c r="C119" s="127"/>
      <c r="D119" s="127"/>
      <c r="E119" s="127"/>
      <c r="F119" s="127"/>
      <c r="G119" s="195"/>
    </row>
    <row r="120" spans="1:13">
      <c r="A120" s="135"/>
      <c r="B120" s="135"/>
      <c r="C120" s="127"/>
      <c r="D120" s="127"/>
      <c r="E120" s="127"/>
      <c r="F120" s="127"/>
      <c r="G120" s="195"/>
    </row>
    <row r="121" spans="1:13">
      <c r="A121" s="135"/>
      <c r="B121" s="135"/>
      <c r="C121" s="127"/>
      <c r="D121" s="127"/>
      <c r="E121" s="127"/>
      <c r="F121" s="127"/>
      <c r="G121" s="195"/>
    </row>
    <row r="122" spans="1:13">
      <c r="A122" s="135"/>
      <c r="B122" s="135"/>
      <c r="C122" s="127"/>
      <c r="D122" s="127"/>
      <c r="E122" s="127"/>
      <c r="F122" s="127"/>
      <c r="G122" s="195"/>
    </row>
    <row r="123" spans="1:13">
      <c r="A123" s="135"/>
      <c r="B123" s="135"/>
      <c r="C123" s="127"/>
      <c r="D123" s="127"/>
      <c r="E123" s="127"/>
      <c r="F123" s="127"/>
      <c r="G123" s="195"/>
    </row>
    <row r="124" spans="1:13">
      <c r="A124" s="135"/>
      <c r="B124" s="135"/>
      <c r="C124" s="127"/>
      <c r="D124" s="127"/>
      <c r="E124" s="127"/>
      <c r="F124" s="127"/>
      <c r="G124" s="195"/>
    </row>
    <row r="125" spans="1:13" s="136" customFormat="1">
      <c r="A125" s="135"/>
      <c r="B125" s="135"/>
      <c r="C125" s="127"/>
      <c r="D125" s="127"/>
      <c r="E125" s="127"/>
      <c r="F125" s="127"/>
      <c r="G125" s="195"/>
      <c r="H125" s="23"/>
      <c r="I125" s="23"/>
      <c r="J125" s="23"/>
      <c r="L125" s="23"/>
      <c r="M125" s="23"/>
    </row>
    <row r="126" spans="1:13" s="136" customFormat="1">
      <c r="A126" s="135"/>
      <c r="B126" s="135"/>
      <c r="C126" s="127"/>
      <c r="D126" s="127"/>
      <c r="E126" s="127"/>
      <c r="F126" s="127"/>
      <c r="G126" s="195"/>
      <c r="H126" s="23"/>
      <c r="I126" s="23"/>
      <c r="J126" s="23"/>
      <c r="L126" s="23"/>
      <c r="M126" s="23"/>
    </row>
    <row r="127" spans="1:13" s="136" customFormat="1">
      <c r="A127" s="135"/>
      <c r="B127" s="135"/>
      <c r="C127" s="127"/>
      <c r="D127" s="127"/>
      <c r="E127" s="127"/>
      <c r="F127" s="127"/>
      <c r="G127" s="195"/>
      <c r="H127" s="23"/>
      <c r="I127" s="23"/>
      <c r="J127" s="23"/>
      <c r="L127" s="23"/>
      <c r="M127" s="23"/>
    </row>
    <row r="128" spans="1:13" s="136" customFormat="1">
      <c r="A128" s="135"/>
      <c r="B128" s="135"/>
      <c r="C128" s="127"/>
      <c r="D128" s="127"/>
      <c r="E128" s="127"/>
      <c r="F128" s="127"/>
      <c r="G128" s="195"/>
      <c r="H128" s="23"/>
      <c r="I128" s="23"/>
      <c r="J128" s="23"/>
      <c r="L128" s="23"/>
      <c r="M128" s="23"/>
    </row>
    <row r="129" spans="1:13" s="136" customFormat="1">
      <c r="A129" s="135"/>
      <c r="B129" s="135"/>
      <c r="C129" s="127"/>
      <c r="D129" s="127"/>
      <c r="E129" s="127"/>
      <c r="F129" s="127"/>
      <c r="G129" s="195"/>
      <c r="H129" s="23"/>
      <c r="I129" s="23"/>
      <c r="J129" s="23"/>
      <c r="L129" s="23"/>
      <c r="M129" s="23"/>
    </row>
    <row r="130" spans="1:13" s="136" customFormat="1">
      <c r="A130" s="135"/>
      <c r="B130" s="135"/>
      <c r="C130" s="127"/>
      <c r="D130" s="127"/>
      <c r="E130" s="127"/>
      <c r="F130" s="127"/>
      <c r="G130" s="195"/>
      <c r="H130" s="23"/>
      <c r="I130" s="23"/>
      <c r="J130" s="23"/>
      <c r="L130" s="23"/>
      <c r="M130" s="23"/>
    </row>
    <row r="131" spans="1:13" s="136" customFormat="1">
      <c r="A131" s="135"/>
      <c r="B131" s="135"/>
      <c r="C131" s="127"/>
      <c r="D131" s="127"/>
      <c r="E131" s="127"/>
      <c r="F131" s="127"/>
      <c r="G131" s="195"/>
      <c r="H131" s="23"/>
      <c r="I131" s="23"/>
      <c r="J131" s="23"/>
      <c r="L131" s="23"/>
      <c r="M131" s="23"/>
    </row>
    <row r="132" spans="1:13" s="136" customFormat="1">
      <c r="A132" s="135"/>
      <c r="B132" s="135"/>
      <c r="C132" s="127"/>
      <c r="D132" s="127"/>
      <c r="E132" s="127"/>
      <c r="F132" s="127"/>
      <c r="G132" s="195"/>
      <c r="H132" s="23"/>
      <c r="I132" s="23"/>
      <c r="J132" s="23"/>
      <c r="L132" s="23"/>
      <c r="M132" s="23"/>
    </row>
    <row r="133" spans="1:13" s="136" customFormat="1">
      <c r="A133" s="135"/>
      <c r="B133" s="135"/>
      <c r="C133" s="127"/>
      <c r="D133" s="127"/>
      <c r="E133" s="127"/>
      <c r="F133" s="127"/>
      <c r="G133" s="195"/>
      <c r="H133" s="23"/>
      <c r="I133" s="23"/>
      <c r="J133" s="23"/>
      <c r="L133" s="23"/>
      <c r="M133" s="23"/>
    </row>
    <row r="134" spans="1:13" s="136" customFormat="1">
      <c r="A134" s="135"/>
      <c r="B134" s="135"/>
      <c r="C134" s="127"/>
      <c r="D134" s="127"/>
      <c r="E134" s="127"/>
      <c r="F134" s="127"/>
      <c r="G134" s="195"/>
      <c r="H134" s="23"/>
      <c r="I134" s="23"/>
      <c r="J134" s="23"/>
      <c r="L134" s="23"/>
      <c r="M134" s="23"/>
    </row>
    <row r="135" spans="1:13" s="136" customFormat="1">
      <c r="A135" s="135"/>
      <c r="B135" s="135"/>
      <c r="C135" s="127"/>
      <c r="D135" s="127"/>
      <c r="E135" s="127"/>
      <c r="F135" s="127"/>
      <c r="G135" s="195"/>
      <c r="H135" s="23"/>
      <c r="I135" s="23"/>
      <c r="J135" s="23"/>
      <c r="L135" s="23"/>
      <c r="M135" s="23"/>
    </row>
    <row r="136" spans="1:13" s="136" customFormat="1">
      <c r="A136" s="135"/>
      <c r="B136" s="135"/>
      <c r="C136" s="127"/>
      <c r="D136" s="127"/>
      <c r="E136" s="127"/>
      <c r="F136" s="127"/>
      <c r="G136" s="195"/>
      <c r="H136" s="23"/>
      <c r="I136" s="23"/>
      <c r="J136" s="23"/>
      <c r="L136" s="23"/>
      <c r="M136" s="23"/>
    </row>
    <row r="137" spans="1:13" s="136" customFormat="1">
      <c r="A137" s="135"/>
      <c r="B137" s="135"/>
      <c r="C137" s="127"/>
      <c r="D137" s="127"/>
      <c r="E137" s="127"/>
      <c r="F137" s="127"/>
      <c r="G137" s="195"/>
      <c r="H137" s="23"/>
      <c r="I137" s="23"/>
      <c r="J137" s="23"/>
      <c r="L137" s="23"/>
      <c r="M137" s="23"/>
    </row>
    <row r="138" spans="1:13" s="136" customFormat="1">
      <c r="A138" s="135"/>
      <c r="B138" s="135"/>
      <c r="C138" s="127"/>
      <c r="D138" s="127"/>
      <c r="E138" s="127"/>
      <c r="F138" s="127"/>
      <c r="G138" s="195"/>
      <c r="H138" s="23"/>
      <c r="I138" s="23"/>
      <c r="J138" s="23"/>
      <c r="L138" s="23"/>
      <c r="M138" s="23"/>
    </row>
    <row r="139" spans="1:13" s="136" customFormat="1">
      <c r="A139" s="135"/>
      <c r="B139" s="135"/>
      <c r="C139" s="127"/>
      <c r="D139" s="127"/>
      <c r="E139" s="127"/>
      <c r="F139" s="127"/>
      <c r="G139" s="195"/>
      <c r="H139" s="23"/>
      <c r="I139" s="23"/>
      <c r="J139" s="23"/>
      <c r="L139" s="23"/>
      <c r="M139" s="23"/>
    </row>
    <row r="140" spans="1:13" s="136" customFormat="1">
      <c r="A140" s="135"/>
      <c r="B140" s="135"/>
      <c r="C140" s="127"/>
      <c r="D140" s="127"/>
      <c r="E140" s="127"/>
      <c r="F140" s="127"/>
      <c r="G140" s="195"/>
      <c r="H140" s="23"/>
      <c r="I140" s="23"/>
      <c r="J140" s="23"/>
      <c r="L140" s="23"/>
      <c r="M140" s="23"/>
    </row>
    <row r="141" spans="1:13" s="136" customFormat="1">
      <c r="A141" s="135"/>
      <c r="B141" s="135"/>
      <c r="C141" s="127"/>
      <c r="D141" s="127"/>
      <c r="E141" s="127"/>
      <c r="F141" s="127"/>
      <c r="G141" s="195"/>
      <c r="H141" s="23"/>
      <c r="I141" s="23"/>
      <c r="J141" s="23"/>
      <c r="L141" s="23"/>
      <c r="M141" s="23"/>
    </row>
    <row r="142" spans="1:13" s="136" customFormat="1">
      <c r="A142" s="135"/>
      <c r="B142" s="135"/>
      <c r="C142" s="127"/>
      <c r="D142" s="127"/>
      <c r="E142" s="127"/>
      <c r="F142" s="127"/>
      <c r="G142" s="195"/>
      <c r="H142" s="23"/>
      <c r="I142" s="23"/>
      <c r="J142" s="23"/>
      <c r="L142" s="23"/>
      <c r="M142" s="23"/>
    </row>
    <row r="143" spans="1:13" s="136" customFormat="1">
      <c r="A143" s="135"/>
      <c r="B143" s="135"/>
      <c r="C143" s="127"/>
      <c r="D143" s="127"/>
      <c r="E143" s="127"/>
      <c r="F143" s="127"/>
      <c r="G143" s="195"/>
      <c r="H143" s="23"/>
      <c r="I143" s="23"/>
      <c r="J143" s="23"/>
      <c r="L143" s="23"/>
      <c r="M143" s="23"/>
    </row>
    <row r="144" spans="1:13" s="136" customFormat="1">
      <c r="A144" s="135"/>
      <c r="B144" s="135"/>
      <c r="C144" s="127"/>
      <c r="D144" s="127"/>
      <c r="E144" s="127"/>
      <c r="F144" s="127"/>
      <c r="G144" s="195"/>
      <c r="H144" s="23"/>
      <c r="I144" s="23"/>
      <c r="J144" s="23"/>
      <c r="L144" s="23"/>
      <c r="M144" s="23"/>
    </row>
    <row r="145" spans="1:13" s="136" customFormat="1">
      <c r="A145" s="135"/>
      <c r="B145" s="135"/>
      <c r="C145" s="127"/>
      <c r="D145" s="127"/>
      <c r="E145" s="127"/>
      <c r="F145" s="127"/>
      <c r="G145" s="195"/>
      <c r="H145" s="23"/>
      <c r="I145" s="23"/>
      <c r="J145" s="23"/>
      <c r="L145" s="23"/>
      <c r="M145" s="23"/>
    </row>
    <row r="146" spans="1:13" s="136" customFormat="1">
      <c r="A146" s="135"/>
      <c r="B146" s="135"/>
      <c r="C146" s="127"/>
      <c r="D146" s="127"/>
      <c r="E146" s="127"/>
      <c r="F146" s="127"/>
      <c r="G146" s="195"/>
      <c r="H146" s="23"/>
      <c r="I146" s="23"/>
      <c r="J146" s="23"/>
      <c r="L146" s="23"/>
      <c r="M146" s="23"/>
    </row>
    <row r="147" spans="1:13" s="136" customFormat="1">
      <c r="A147" s="135"/>
      <c r="B147" s="135"/>
      <c r="C147" s="127"/>
      <c r="D147" s="127"/>
      <c r="E147" s="127"/>
      <c r="F147" s="127"/>
      <c r="G147" s="195"/>
      <c r="H147" s="23"/>
      <c r="I147" s="23"/>
      <c r="J147" s="23"/>
      <c r="L147" s="23"/>
      <c r="M147" s="23"/>
    </row>
    <row r="148" spans="1:13" s="136" customFormat="1">
      <c r="A148" s="135"/>
      <c r="B148" s="135"/>
      <c r="C148" s="127"/>
      <c r="D148" s="127"/>
      <c r="E148" s="127"/>
      <c r="F148" s="127"/>
      <c r="G148" s="195"/>
      <c r="H148" s="23"/>
      <c r="I148" s="23"/>
      <c r="J148" s="23"/>
      <c r="L148" s="23"/>
      <c r="M148" s="23"/>
    </row>
    <row r="149" spans="1:13" s="136" customFormat="1">
      <c r="A149" s="135"/>
      <c r="B149" s="135"/>
      <c r="C149" s="127"/>
      <c r="D149" s="127"/>
      <c r="E149" s="127"/>
      <c r="F149" s="127"/>
      <c r="G149" s="195"/>
      <c r="H149" s="23"/>
      <c r="I149" s="23"/>
      <c r="J149" s="23"/>
      <c r="L149" s="23"/>
      <c r="M149" s="23"/>
    </row>
    <row r="150" spans="1:13" s="136" customFormat="1">
      <c r="A150" s="135"/>
      <c r="B150" s="135"/>
      <c r="C150" s="127"/>
      <c r="D150" s="127"/>
      <c r="E150" s="127"/>
      <c r="F150" s="127"/>
      <c r="G150" s="195"/>
      <c r="H150" s="23"/>
      <c r="I150" s="23"/>
      <c r="J150" s="23"/>
      <c r="L150" s="23"/>
      <c r="M150" s="23"/>
    </row>
    <row r="151" spans="1:13" s="136" customFormat="1">
      <c r="A151" s="135"/>
      <c r="B151" s="135"/>
      <c r="C151" s="127"/>
      <c r="D151" s="127"/>
      <c r="E151" s="127"/>
      <c r="F151" s="127"/>
      <c r="G151" s="195"/>
      <c r="H151" s="23"/>
      <c r="I151" s="23"/>
      <c r="J151" s="23"/>
      <c r="L151" s="23"/>
      <c r="M151" s="23"/>
    </row>
    <row r="152" spans="1:13" s="136" customFormat="1">
      <c r="A152" s="135"/>
      <c r="B152" s="135"/>
      <c r="C152" s="127"/>
      <c r="D152" s="127"/>
      <c r="E152" s="127"/>
      <c r="F152" s="127"/>
      <c r="G152" s="195"/>
      <c r="H152" s="23"/>
      <c r="I152" s="23"/>
      <c r="J152" s="23"/>
      <c r="L152" s="23"/>
      <c r="M152" s="23"/>
    </row>
    <row r="153" spans="1:13" s="136" customFormat="1">
      <c r="A153" s="135"/>
      <c r="B153" s="135"/>
      <c r="C153" s="127"/>
      <c r="D153" s="127"/>
      <c r="E153" s="127"/>
      <c r="F153" s="127"/>
      <c r="G153" s="195"/>
      <c r="H153" s="23"/>
      <c r="I153" s="23"/>
      <c r="J153" s="23"/>
      <c r="L153" s="23"/>
      <c r="M153" s="23"/>
    </row>
    <row r="154" spans="1:13" s="136" customFormat="1">
      <c r="A154" s="135"/>
      <c r="B154" s="135"/>
      <c r="C154" s="127"/>
      <c r="D154" s="127"/>
      <c r="E154" s="127"/>
      <c r="F154" s="127"/>
      <c r="G154" s="195"/>
      <c r="H154" s="23"/>
      <c r="I154" s="23"/>
      <c r="J154" s="23"/>
      <c r="L154" s="23"/>
      <c r="M154" s="23"/>
    </row>
    <row r="155" spans="1:13" s="136" customFormat="1">
      <c r="A155" s="135"/>
      <c r="B155" s="135"/>
      <c r="C155" s="127"/>
      <c r="D155" s="127"/>
      <c r="E155" s="127"/>
      <c r="F155" s="127"/>
      <c r="G155" s="195"/>
      <c r="H155" s="23"/>
      <c r="I155" s="23"/>
      <c r="J155" s="23"/>
      <c r="L155" s="23"/>
      <c r="M155" s="23"/>
    </row>
    <row r="156" spans="1:13" s="136" customFormat="1">
      <c r="A156" s="135"/>
      <c r="B156" s="135"/>
      <c r="C156" s="127"/>
      <c r="D156" s="127"/>
      <c r="E156" s="127"/>
      <c r="F156" s="127"/>
      <c r="G156" s="195"/>
      <c r="H156" s="23"/>
      <c r="I156" s="23"/>
      <c r="J156" s="23"/>
      <c r="L156" s="23"/>
      <c r="M156" s="23"/>
    </row>
    <row r="157" spans="1:13" s="136" customFormat="1">
      <c r="A157" s="135"/>
      <c r="B157" s="135"/>
      <c r="C157" s="127"/>
      <c r="D157" s="127"/>
      <c r="E157" s="127"/>
      <c r="F157" s="127"/>
      <c r="G157" s="195"/>
      <c r="H157" s="23"/>
      <c r="I157" s="23"/>
      <c r="J157" s="23"/>
      <c r="L157" s="23"/>
      <c r="M157" s="23"/>
    </row>
    <row r="158" spans="1:13" s="136" customFormat="1">
      <c r="A158" s="135"/>
      <c r="B158" s="135"/>
      <c r="G158" s="23"/>
      <c r="H158" s="23"/>
      <c r="I158" s="23"/>
      <c r="J158" s="23"/>
      <c r="L158" s="23"/>
      <c r="M158" s="23"/>
    </row>
    <row r="159" spans="1:13" s="136" customFormat="1">
      <c r="A159" s="135"/>
      <c r="B159" s="135"/>
      <c r="G159" s="23"/>
      <c r="H159" s="23"/>
      <c r="I159" s="23"/>
      <c r="J159" s="23"/>
      <c r="L159" s="23"/>
      <c r="M159" s="23"/>
    </row>
    <row r="160" spans="1:13" s="136" customFormat="1">
      <c r="A160" s="135"/>
      <c r="B160" s="135"/>
      <c r="G160" s="23"/>
      <c r="H160" s="23"/>
      <c r="I160" s="23"/>
      <c r="J160" s="23"/>
      <c r="L160" s="23"/>
      <c r="M160" s="23"/>
    </row>
    <row r="161" spans="1:13" s="136" customFormat="1">
      <c r="A161" s="135"/>
      <c r="B161" s="135"/>
      <c r="G161" s="23"/>
      <c r="H161" s="23"/>
      <c r="I161" s="23"/>
      <c r="J161" s="23"/>
      <c r="L161" s="23"/>
      <c r="M161" s="23"/>
    </row>
    <row r="162" spans="1:13" s="136" customFormat="1">
      <c r="A162" s="135"/>
      <c r="B162" s="135"/>
      <c r="G162" s="23"/>
      <c r="H162" s="23"/>
      <c r="I162" s="23"/>
      <c r="J162" s="23"/>
      <c r="L162" s="23"/>
      <c r="M162" s="23"/>
    </row>
    <row r="163" spans="1:13" s="136" customFormat="1">
      <c r="A163" s="135"/>
      <c r="B163" s="135"/>
      <c r="G163" s="23"/>
      <c r="H163" s="23"/>
      <c r="I163" s="23"/>
      <c r="J163" s="23"/>
      <c r="L163" s="23"/>
      <c r="M163" s="23"/>
    </row>
    <row r="164" spans="1:13" s="136" customFormat="1">
      <c r="A164" s="135"/>
      <c r="B164" s="135"/>
      <c r="G164" s="23"/>
      <c r="H164" s="23"/>
      <c r="I164" s="23"/>
      <c r="J164" s="23"/>
      <c r="L164" s="23"/>
      <c r="M164" s="23"/>
    </row>
    <row r="165" spans="1:13" s="136" customFormat="1">
      <c r="A165" s="135"/>
      <c r="B165" s="135"/>
      <c r="G165" s="23"/>
      <c r="H165" s="23"/>
      <c r="I165" s="23"/>
      <c r="J165" s="23"/>
      <c r="L165" s="23"/>
      <c r="M165" s="23"/>
    </row>
    <row r="166" spans="1:13" s="136" customFormat="1">
      <c r="A166" s="135"/>
      <c r="B166" s="135"/>
      <c r="G166" s="23"/>
      <c r="H166" s="23"/>
      <c r="I166" s="23"/>
      <c r="J166" s="23"/>
      <c r="L166" s="23"/>
      <c r="M166" s="23"/>
    </row>
    <row r="167" spans="1:13" s="136" customFormat="1">
      <c r="A167" s="135"/>
      <c r="B167" s="135"/>
      <c r="G167" s="23"/>
      <c r="H167" s="23"/>
      <c r="I167" s="23"/>
      <c r="J167" s="23"/>
      <c r="L167" s="23"/>
      <c r="M167" s="23"/>
    </row>
    <row r="168" spans="1:13" s="136" customFormat="1">
      <c r="A168" s="135"/>
      <c r="B168" s="135"/>
      <c r="G168" s="23"/>
      <c r="H168" s="23"/>
      <c r="I168" s="23"/>
      <c r="J168" s="23"/>
      <c r="L168" s="23"/>
      <c r="M168" s="23"/>
    </row>
    <row r="169" spans="1:13" s="136" customFormat="1">
      <c r="A169" s="135"/>
      <c r="B169" s="135"/>
      <c r="G169" s="23"/>
      <c r="H169" s="23"/>
      <c r="I169" s="23"/>
      <c r="J169" s="23"/>
      <c r="L169" s="23"/>
      <c r="M169" s="23"/>
    </row>
    <row r="170" spans="1:13" s="136" customFormat="1">
      <c r="A170" s="135"/>
      <c r="B170" s="135"/>
      <c r="G170" s="23"/>
      <c r="H170" s="23"/>
      <c r="I170" s="23"/>
      <c r="J170" s="23"/>
      <c r="L170" s="23"/>
      <c r="M170" s="23"/>
    </row>
    <row r="171" spans="1:13" s="136" customFormat="1">
      <c r="A171" s="135"/>
      <c r="B171" s="135"/>
      <c r="G171" s="23"/>
      <c r="H171" s="23"/>
      <c r="I171" s="23"/>
      <c r="J171" s="23"/>
      <c r="L171" s="23"/>
      <c r="M171" s="23"/>
    </row>
    <row r="172" spans="1:13" s="136" customFormat="1">
      <c r="A172" s="135"/>
      <c r="B172" s="135"/>
      <c r="G172" s="23"/>
      <c r="H172" s="23"/>
      <c r="I172" s="23"/>
      <c r="J172" s="23"/>
      <c r="L172" s="23"/>
      <c r="M172" s="23"/>
    </row>
    <row r="173" spans="1:13" s="136" customFormat="1">
      <c r="A173" s="135"/>
      <c r="G173" s="23"/>
      <c r="H173" s="23"/>
      <c r="I173" s="23"/>
      <c r="J173" s="23"/>
      <c r="L173" s="23"/>
      <c r="M173" s="23"/>
    </row>
    <row r="174" spans="1:13" s="136" customFormat="1">
      <c r="A174" s="135"/>
      <c r="G174" s="23"/>
      <c r="H174" s="23"/>
      <c r="I174" s="23"/>
      <c r="J174" s="23"/>
      <c r="L174" s="23"/>
      <c r="M174" s="23"/>
    </row>
    <row r="175" spans="1:13" s="136" customFormat="1">
      <c r="A175" s="135"/>
      <c r="G175" s="23"/>
      <c r="H175" s="23"/>
      <c r="I175" s="23"/>
      <c r="J175" s="23"/>
      <c r="L175" s="23"/>
      <c r="M175" s="23"/>
    </row>
    <row r="176" spans="1:13" s="136" customFormat="1">
      <c r="A176" s="135"/>
      <c r="G176" s="23"/>
      <c r="H176" s="23"/>
      <c r="I176" s="23"/>
      <c r="J176" s="23"/>
      <c r="L176" s="23"/>
      <c r="M176" s="23"/>
    </row>
    <row r="177" spans="1:13" s="136" customFormat="1">
      <c r="A177" s="135"/>
      <c r="G177" s="23"/>
      <c r="H177" s="23"/>
      <c r="I177" s="23"/>
      <c r="J177" s="23"/>
      <c r="L177" s="23"/>
      <c r="M177" s="23"/>
    </row>
    <row r="178" spans="1:13" s="136" customFormat="1">
      <c r="A178" s="135"/>
      <c r="G178" s="23"/>
      <c r="H178" s="23"/>
      <c r="I178" s="23"/>
      <c r="J178" s="23"/>
      <c r="L178" s="23"/>
      <c r="M178" s="23"/>
    </row>
    <row r="179" spans="1:13" s="136" customFormat="1">
      <c r="A179" s="135"/>
      <c r="G179" s="23"/>
      <c r="H179" s="23"/>
      <c r="I179" s="23"/>
      <c r="J179" s="23"/>
      <c r="L179" s="23"/>
      <c r="M179" s="23"/>
    </row>
    <row r="180" spans="1:13" s="136" customFormat="1">
      <c r="A180" s="135"/>
      <c r="G180" s="23"/>
      <c r="H180" s="23"/>
      <c r="I180" s="23"/>
      <c r="J180" s="23"/>
      <c r="L180" s="23"/>
      <c r="M180" s="23"/>
    </row>
    <row r="181" spans="1:13" s="136" customFormat="1">
      <c r="A181" s="135"/>
      <c r="G181" s="23"/>
      <c r="H181" s="23"/>
      <c r="I181" s="23"/>
      <c r="J181" s="23"/>
      <c r="L181" s="23"/>
      <c r="M181" s="23"/>
    </row>
    <row r="182" spans="1:13" s="136" customFormat="1">
      <c r="A182" s="135"/>
      <c r="G182" s="23"/>
      <c r="H182" s="23"/>
      <c r="I182" s="23"/>
      <c r="J182" s="23"/>
      <c r="L182" s="23"/>
      <c r="M182" s="23"/>
    </row>
    <row r="183" spans="1:13" s="136" customFormat="1">
      <c r="A183" s="135"/>
      <c r="G183" s="23"/>
      <c r="H183" s="23"/>
      <c r="I183" s="23"/>
      <c r="J183" s="23"/>
      <c r="L183" s="23"/>
      <c r="M183" s="23"/>
    </row>
    <row r="184" spans="1:13" s="136" customFormat="1">
      <c r="A184" s="135"/>
      <c r="G184" s="23"/>
      <c r="H184" s="23"/>
      <c r="I184" s="23"/>
      <c r="J184" s="23"/>
      <c r="L184" s="23"/>
      <c r="M184" s="23"/>
    </row>
    <row r="185" spans="1:13" s="136" customFormat="1">
      <c r="A185" s="135"/>
      <c r="G185" s="23"/>
      <c r="H185" s="23"/>
      <c r="I185" s="23"/>
      <c r="J185" s="23"/>
      <c r="L185" s="23"/>
      <c r="M185" s="23"/>
    </row>
    <row r="186" spans="1:13" s="136" customFormat="1">
      <c r="A186" s="135"/>
      <c r="G186" s="23"/>
      <c r="H186" s="23"/>
      <c r="I186" s="23"/>
      <c r="J186" s="23"/>
      <c r="L186" s="23"/>
      <c r="M186" s="23"/>
    </row>
    <row r="187" spans="1:13" s="136" customFormat="1">
      <c r="A187" s="135"/>
      <c r="G187" s="23"/>
      <c r="H187" s="23"/>
      <c r="I187" s="23"/>
      <c r="J187" s="23"/>
      <c r="L187" s="23"/>
      <c r="M187" s="23"/>
    </row>
    <row r="188" spans="1:13" s="136" customFormat="1">
      <c r="A188" s="135"/>
      <c r="G188" s="23"/>
      <c r="H188" s="23"/>
      <c r="I188" s="23"/>
      <c r="J188" s="23"/>
      <c r="L188" s="23"/>
      <c r="M188" s="23"/>
    </row>
    <row r="189" spans="1:13" s="136" customFormat="1">
      <c r="A189" s="135"/>
      <c r="G189" s="23"/>
      <c r="H189" s="23"/>
      <c r="I189" s="23"/>
      <c r="J189" s="23"/>
      <c r="L189" s="23"/>
      <c r="M189" s="23"/>
    </row>
    <row r="190" spans="1:13" s="136" customFormat="1">
      <c r="A190" s="135"/>
      <c r="G190" s="23"/>
      <c r="H190" s="23"/>
      <c r="I190" s="23"/>
      <c r="J190" s="23"/>
      <c r="L190" s="23"/>
      <c r="M190" s="23"/>
    </row>
    <row r="191" spans="1:13" s="136" customFormat="1">
      <c r="A191" s="135"/>
      <c r="G191" s="23"/>
      <c r="H191" s="23"/>
      <c r="I191" s="23"/>
      <c r="J191" s="23"/>
      <c r="L191" s="23"/>
      <c r="M191" s="23"/>
    </row>
    <row r="192" spans="1:13" s="136" customFormat="1">
      <c r="A192" s="135"/>
      <c r="G192" s="23"/>
      <c r="H192" s="23"/>
      <c r="I192" s="23"/>
      <c r="J192" s="23"/>
      <c r="L192" s="23"/>
      <c r="M192" s="23"/>
    </row>
    <row r="193" spans="1:13" s="136" customFormat="1">
      <c r="A193" s="135"/>
      <c r="G193" s="23"/>
      <c r="H193" s="23"/>
      <c r="I193" s="23"/>
      <c r="J193" s="23"/>
      <c r="L193" s="23"/>
      <c r="M193" s="23"/>
    </row>
    <row r="194" spans="1:13" s="136" customFormat="1">
      <c r="A194" s="135"/>
      <c r="G194" s="23"/>
      <c r="H194" s="23"/>
      <c r="I194" s="23"/>
      <c r="J194" s="23"/>
      <c r="L194" s="23"/>
      <c r="M194" s="23"/>
    </row>
    <row r="195" spans="1:13" s="136" customFormat="1">
      <c r="A195" s="135"/>
      <c r="G195" s="23"/>
      <c r="H195" s="23"/>
      <c r="I195" s="23"/>
      <c r="J195" s="23"/>
      <c r="L195" s="23"/>
      <c r="M195" s="23"/>
    </row>
    <row r="196" spans="1:13" s="136" customFormat="1">
      <c r="A196" s="135"/>
      <c r="G196" s="23"/>
      <c r="H196" s="23"/>
      <c r="I196" s="23"/>
      <c r="J196" s="23"/>
      <c r="L196" s="23"/>
      <c r="M196" s="23"/>
    </row>
    <row r="197" spans="1:13" s="136" customFormat="1">
      <c r="A197" s="135"/>
      <c r="G197" s="23"/>
      <c r="H197" s="23"/>
      <c r="I197" s="23"/>
      <c r="J197" s="23"/>
      <c r="L197" s="23"/>
      <c r="M197" s="23"/>
    </row>
    <row r="198" spans="1:13" s="136" customFormat="1">
      <c r="A198" s="135"/>
      <c r="G198" s="23"/>
      <c r="H198" s="23"/>
      <c r="I198" s="23"/>
      <c r="J198" s="23"/>
      <c r="L198" s="23"/>
      <c r="M198" s="23"/>
    </row>
    <row r="199" spans="1:13" s="136" customFormat="1">
      <c r="A199" s="135"/>
      <c r="G199" s="23"/>
      <c r="H199" s="23"/>
      <c r="I199" s="23"/>
      <c r="J199" s="23"/>
      <c r="L199" s="23"/>
      <c r="M199" s="23"/>
    </row>
    <row r="200" spans="1:13" s="136" customFormat="1">
      <c r="A200" s="135"/>
      <c r="G200" s="23"/>
      <c r="H200" s="23"/>
      <c r="I200" s="23"/>
      <c r="J200" s="23"/>
      <c r="L200" s="23"/>
      <c r="M200" s="23"/>
    </row>
    <row r="201" spans="1:13" s="136" customFormat="1">
      <c r="A201" s="135"/>
      <c r="G201" s="23"/>
      <c r="H201" s="23"/>
      <c r="I201" s="23"/>
      <c r="J201" s="23"/>
      <c r="L201" s="23"/>
      <c r="M201" s="23"/>
    </row>
    <row r="202" spans="1:13" s="136" customFormat="1">
      <c r="A202" s="135"/>
      <c r="G202" s="23"/>
      <c r="H202" s="23"/>
      <c r="I202" s="23"/>
      <c r="J202" s="23"/>
      <c r="L202" s="23"/>
      <c r="M202" s="23"/>
    </row>
    <row r="203" spans="1:13" s="136" customFormat="1">
      <c r="A203" s="135"/>
      <c r="G203" s="23"/>
      <c r="H203" s="23"/>
      <c r="I203" s="23"/>
      <c r="J203" s="23"/>
      <c r="L203" s="23"/>
      <c r="M203" s="23"/>
    </row>
    <row r="204" spans="1:13" s="136" customFormat="1">
      <c r="A204" s="135"/>
      <c r="G204" s="23"/>
      <c r="H204" s="23"/>
      <c r="I204" s="23"/>
      <c r="J204" s="23"/>
      <c r="L204" s="23"/>
      <c r="M204" s="23"/>
    </row>
    <row r="205" spans="1:13" s="136" customFormat="1">
      <c r="A205" s="135"/>
      <c r="G205" s="23"/>
      <c r="H205" s="23"/>
      <c r="I205" s="23"/>
      <c r="J205" s="23"/>
      <c r="L205" s="23"/>
      <c r="M205" s="23"/>
    </row>
    <row r="206" spans="1:13" s="136" customFormat="1">
      <c r="A206" s="135"/>
      <c r="G206" s="23"/>
      <c r="H206" s="23"/>
      <c r="I206" s="23"/>
      <c r="J206" s="23"/>
      <c r="L206" s="23"/>
      <c r="M206" s="23"/>
    </row>
    <row r="207" spans="1:13" s="136" customFormat="1">
      <c r="A207" s="135"/>
      <c r="G207" s="23"/>
      <c r="H207" s="23"/>
      <c r="I207" s="23"/>
      <c r="J207" s="23"/>
      <c r="L207" s="23"/>
      <c r="M207" s="23"/>
    </row>
    <row r="208" spans="1:13" s="136" customFormat="1">
      <c r="A208" s="135"/>
      <c r="G208" s="23"/>
      <c r="H208" s="23"/>
      <c r="I208" s="23"/>
      <c r="J208" s="23"/>
      <c r="L208" s="23"/>
      <c r="M208" s="23"/>
    </row>
    <row r="209" spans="1:13" s="136" customFormat="1">
      <c r="A209" s="135"/>
      <c r="G209" s="23"/>
      <c r="H209" s="23"/>
      <c r="I209" s="23"/>
      <c r="J209" s="23"/>
      <c r="L209" s="23"/>
      <c r="M209" s="23"/>
    </row>
    <row r="210" spans="1:13" s="136" customFormat="1">
      <c r="A210" s="135"/>
      <c r="G210" s="23"/>
      <c r="H210" s="23"/>
      <c r="I210" s="23"/>
      <c r="J210" s="23"/>
      <c r="L210" s="23"/>
      <c r="M210" s="23"/>
    </row>
    <row r="211" spans="1:13" s="136" customFormat="1">
      <c r="A211" s="135"/>
      <c r="G211" s="23"/>
      <c r="H211" s="23"/>
      <c r="I211" s="23"/>
      <c r="J211" s="23"/>
      <c r="L211" s="23"/>
      <c r="M211" s="23"/>
    </row>
    <row r="212" spans="1:13" s="136" customFormat="1">
      <c r="A212" s="135"/>
      <c r="G212" s="23"/>
      <c r="H212" s="23"/>
      <c r="I212" s="23"/>
      <c r="J212" s="23"/>
      <c r="L212" s="23"/>
      <c r="M212" s="23"/>
    </row>
    <row r="213" spans="1:13" s="136" customFormat="1">
      <c r="A213" s="135"/>
      <c r="G213" s="23"/>
      <c r="H213" s="23"/>
      <c r="I213" s="23"/>
      <c r="J213" s="23"/>
      <c r="L213" s="23"/>
      <c r="M213" s="23"/>
    </row>
    <row r="214" spans="1:13" s="136" customFormat="1">
      <c r="A214" s="135"/>
      <c r="G214" s="23"/>
      <c r="H214" s="23"/>
      <c r="I214" s="23"/>
      <c r="J214" s="23"/>
      <c r="L214" s="23"/>
      <c r="M214" s="23"/>
    </row>
    <row r="215" spans="1:13" s="136" customFormat="1">
      <c r="A215" s="135"/>
      <c r="G215" s="23"/>
      <c r="H215" s="23"/>
      <c r="I215" s="23"/>
      <c r="J215" s="23"/>
      <c r="L215" s="23"/>
      <c r="M215" s="23"/>
    </row>
    <row r="216" spans="1:13" s="136" customFormat="1">
      <c r="A216" s="135"/>
      <c r="G216" s="23"/>
      <c r="H216" s="23"/>
      <c r="I216" s="23"/>
      <c r="J216" s="23"/>
      <c r="L216" s="23"/>
      <c r="M216" s="23"/>
    </row>
    <row r="217" spans="1:13" s="136" customFormat="1">
      <c r="A217" s="135"/>
      <c r="G217" s="23"/>
      <c r="H217" s="23"/>
      <c r="I217" s="23"/>
      <c r="J217" s="23"/>
      <c r="L217" s="23"/>
      <c r="M217" s="23"/>
    </row>
    <row r="218" spans="1:13" s="136" customFormat="1">
      <c r="A218" s="135"/>
      <c r="G218" s="23"/>
      <c r="H218" s="23"/>
      <c r="I218" s="23"/>
      <c r="J218" s="23"/>
      <c r="L218" s="23"/>
      <c r="M218" s="23"/>
    </row>
    <row r="219" spans="1:13" s="136" customFormat="1">
      <c r="A219" s="135"/>
      <c r="G219" s="23"/>
      <c r="H219" s="23"/>
      <c r="I219" s="23"/>
      <c r="J219" s="23"/>
      <c r="L219" s="23"/>
      <c r="M219" s="23"/>
    </row>
    <row r="220" spans="1:13" s="136" customFormat="1">
      <c r="A220" s="135"/>
      <c r="G220" s="23"/>
      <c r="H220" s="23"/>
      <c r="I220" s="23"/>
      <c r="J220" s="23"/>
      <c r="L220" s="23"/>
      <c r="M220" s="23"/>
    </row>
    <row r="221" spans="1:13" s="136" customFormat="1">
      <c r="A221" s="135"/>
      <c r="G221" s="23"/>
      <c r="H221" s="23"/>
      <c r="I221" s="23"/>
      <c r="J221" s="23"/>
      <c r="L221" s="23"/>
      <c r="M221" s="23"/>
    </row>
    <row r="222" spans="1:13" s="136" customFormat="1">
      <c r="A222" s="135"/>
      <c r="G222" s="23"/>
      <c r="H222" s="23"/>
      <c r="I222" s="23"/>
      <c r="J222" s="23"/>
      <c r="L222" s="23"/>
      <c r="M222" s="23"/>
    </row>
    <row r="223" spans="1:13" s="136" customFormat="1">
      <c r="A223" s="135"/>
      <c r="G223" s="23"/>
      <c r="H223" s="23"/>
      <c r="I223" s="23"/>
      <c r="J223" s="23"/>
      <c r="L223" s="23"/>
      <c r="M223" s="23"/>
    </row>
    <row r="224" spans="1:13" s="136" customFormat="1">
      <c r="A224" s="135"/>
      <c r="G224" s="23"/>
      <c r="H224" s="23"/>
      <c r="I224" s="23"/>
      <c r="J224" s="23"/>
      <c r="L224" s="23"/>
      <c r="M224" s="23"/>
    </row>
    <row r="225" spans="1:13" s="136" customFormat="1">
      <c r="A225" s="135"/>
      <c r="G225" s="23"/>
      <c r="H225" s="23"/>
      <c r="I225" s="23"/>
      <c r="J225" s="23"/>
      <c r="L225" s="23"/>
      <c r="M225" s="23"/>
    </row>
    <row r="226" spans="1:13" s="136" customFormat="1">
      <c r="A226" s="135"/>
      <c r="G226" s="23"/>
      <c r="H226" s="23"/>
      <c r="I226" s="23"/>
      <c r="J226" s="23"/>
      <c r="L226" s="23"/>
      <c r="M226" s="23"/>
    </row>
    <row r="227" spans="1:13" s="136" customFormat="1">
      <c r="A227" s="135"/>
      <c r="G227" s="23"/>
      <c r="H227" s="23"/>
      <c r="I227" s="23"/>
      <c r="J227" s="23"/>
      <c r="L227" s="23"/>
      <c r="M227" s="23"/>
    </row>
    <row r="228" spans="1:13" s="136" customFormat="1">
      <c r="A228" s="135"/>
      <c r="G228" s="23"/>
      <c r="H228" s="23"/>
      <c r="I228" s="23"/>
      <c r="J228" s="23"/>
      <c r="L228" s="23"/>
      <c r="M228" s="23"/>
    </row>
    <row r="229" spans="1:13" s="136" customFormat="1">
      <c r="A229" s="135"/>
      <c r="G229" s="23"/>
      <c r="H229" s="23"/>
      <c r="I229" s="23"/>
      <c r="J229" s="23"/>
      <c r="L229" s="23"/>
      <c r="M229" s="23"/>
    </row>
    <row r="230" spans="1:13" s="136" customFormat="1">
      <c r="A230" s="135"/>
      <c r="G230" s="23"/>
      <c r="H230" s="23"/>
      <c r="I230" s="23"/>
      <c r="J230" s="23"/>
      <c r="L230" s="23"/>
      <c r="M230" s="23"/>
    </row>
    <row r="231" spans="1:13" s="136" customFormat="1">
      <c r="A231" s="135"/>
      <c r="G231" s="23"/>
      <c r="H231" s="23"/>
      <c r="I231" s="23"/>
      <c r="J231" s="23"/>
      <c r="L231" s="23"/>
      <c r="M231" s="23"/>
    </row>
    <row r="232" spans="1:13" s="136" customFormat="1">
      <c r="A232" s="135"/>
      <c r="G232" s="23"/>
      <c r="H232" s="23"/>
      <c r="I232" s="23"/>
      <c r="J232" s="23"/>
      <c r="L232" s="23"/>
      <c r="M232" s="23"/>
    </row>
    <row r="233" spans="1:13" s="136" customFormat="1">
      <c r="A233" s="135"/>
      <c r="G233" s="23"/>
      <c r="H233" s="23"/>
      <c r="I233" s="23"/>
      <c r="J233" s="23"/>
      <c r="L233" s="23"/>
      <c r="M233" s="23"/>
    </row>
    <row r="234" spans="1:13" s="136" customFormat="1">
      <c r="A234" s="135"/>
      <c r="G234" s="23"/>
      <c r="H234" s="23"/>
      <c r="I234" s="23"/>
      <c r="J234" s="23"/>
      <c r="L234" s="23"/>
      <c r="M234" s="23"/>
    </row>
    <row r="235" spans="1:13" s="136" customFormat="1">
      <c r="A235" s="135"/>
      <c r="G235" s="23"/>
      <c r="H235" s="23"/>
      <c r="I235" s="23"/>
      <c r="J235" s="23"/>
      <c r="L235" s="23"/>
      <c r="M235" s="23"/>
    </row>
    <row r="236" spans="1:13" s="136" customFormat="1">
      <c r="A236" s="135"/>
      <c r="G236" s="23"/>
      <c r="H236" s="23"/>
      <c r="I236" s="23"/>
      <c r="J236" s="23"/>
      <c r="L236" s="23"/>
      <c r="M236" s="23"/>
    </row>
    <row r="237" spans="1:13" s="136" customFormat="1">
      <c r="A237" s="135"/>
      <c r="G237" s="23"/>
      <c r="H237" s="23"/>
      <c r="I237" s="23"/>
      <c r="J237" s="23"/>
      <c r="L237" s="23"/>
      <c r="M237" s="23"/>
    </row>
    <row r="238" spans="1:13" s="136" customFormat="1">
      <c r="A238" s="135"/>
      <c r="G238" s="23"/>
      <c r="H238" s="23"/>
      <c r="I238" s="23"/>
      <c r="J238" s="23"/>
      <c r="L238" s="23"/>
      <c r="M238" s="23"/>
    </row>
    <row r="239" spans="1:13" s="136" customFormat="1">
      <c r="A239" s="135"/>
      <c r="G239" s="23"/>
      <c r="H239" s="23"/>
      <c r="I239" s="23"/>
      <c r="J239" s="23"/>
      <c r="L239" s="23"/>
      <c r="M239" s="23"/>
    </row>
    <row r="240" spans="1:13" s="136" customFormat="1">
      <c r="A240" s="135"/>
      <c r="G240" s="23"/>
      <c r="H240" s="23"/>
      <c r="I240" s="23"/>
      <c r="J240" s="23"/>
      <c r="L240" s="23"/>
      <c r="M240" s="23"/>
    </row>
    <row r="241" spans="1:13" s="136" customFormat="1">
      <c r="A241" s="135"/>
      <c r="G241" s="23"/>
      <c r="H241" s="23"/>
      <c r="I241" s="23"/>
      <c r="J241" s="23"/>
      <c r="L241" s="23"/>
      <c r="M241" s="23"/>
    </row>
    <row r="242" spans="1:13" s="136" customFormat="1">
      <c r="A242" s="135"/>
      <c r="G242" s="23"/>
      <c r="H242" s="23"/>
      <c r="I242" s="23"/>
      <c r="J242" s="23"/>
      <c r="L242" s="23"/>
      <c r="M242" s="23"/>
    </row>
    <row r="243" spans="1:13" s="136" customFormat="1">
      <c r="A243" s="135"/>
      <c r="G243" s="23"/>
      <c r="H243" s="23"/>
      <c r="I243" s="23"/>
      <c r="J243" s="23"/>
      <c r="L243" s="23"/>
      <c r="M243" s="23"/>
    </row>
    <row r="244" spans="1:13" s="136" customFormat="1">
      <c r="A244" s="135"/>
      <c r="G244" s="23"/>
      <c r="H244" s="23"/>
      <c r="I244" s="23"/>
      <c r="J244" s="23"/>
      <c r="L244" s="23"/>
      <c r="M244" s="23"/>
    </row>
    <row r="245" spans="1:13" s="136" customFormat="1">
      <c r="A245" s="135"/>
      <c r="G245" s="23"/>
      <c r="H245" s="23"/>
      <c r="I245" s="23"/>
      <c r="J245" s="23"/>
      <c r="L245" s="23"/>
      <c r="M245" s="23"/>
    </row>
    <row r="246" spans="1:13" s="136" customFormat="1">
      <c r="A246" s="135"/>
      <c r="G246" s="23"/>
      <c r="H246" s="23"/>
      <c r="I246" s="23"/>
      <c r="J246" s="23"/>
      <c r="L246" s="23"/>
      <c r="M246" s="23"/>
    </row>
    <row r="247" spans="1:13" s="136" customFormat="1">
      <c r="A247" s="135"/>
      <c r="G247" s="23"/>
      <c r="H247" s="23"/>
      <c r="I247" s="23"/>
      <c r="J247" s="23"/>
      <c r="L247" s="23"/>
      <c r="M247" s="23"/>
    </row>
    <row r="248" spans="1:13" s="136" customFormat="1">
      <c r="A248" s="135"/>
      <c r="G248" s="23"/>
      <c r="H248" s="23"/>
      <c r="I248" s="23"/>
      <c r="J248" s="23"/>
      <c r="L248" s="23"/>
      <c r="M248" s="23"/>
    </row>
    <row r="249" spans="1:13" s="136" customFormat="1">
      <c r="A249" s="135"/>
      <c r="G249" s="23"/>
      <c r="H249" s="23"/>
      <c r="I249" s="23"/>
      <c r="J249" s="23"/>
      <c r="L249" s="23"/>
      <c r="M249" s="23"/>
    </row>
    <row r="250" spans="1:13" s="136" customFormat="1">
      <c r="A250" s="135"/>
      <c r="G250" s="23"/>
      <c r="H250" s="23"/>
      <c r="I250" s="23"/>
      <c r="J250" s="23"/>
      <c r="L250" s="23"/>
      <c r="M250" s="23"/>
    </row>
    <row r="251" spans="1:13" s="136" customFormat="1">
      <c r="A251" s="135"/>
      <c r="G251" s="23"/>
      <c r="H251" s="23"/>
      <c r="I251" s="23"/>
      <c r="J251" s="23"/>
      <c r="L251" s="23"/>
      <c r="M251" s="23"/>
    </row>
    <row r="252" spans="1:13" s="136" customFormat="1">
      <c r="A252" s="135"/>
      <c r="G252" s="23"/>
      <c r="H252" s="23"/>
      <c r="I252" s="23"/>
      <c r="J252" s="23"/>
      <c r="L252" s="23"/>
      <c r="M252" s="23"/>
    </row>
    <row r="253" spans="1:13" s="136" customFormat="1">
      <c r="A253" s="135"/>
      <c r="G253" s="23"/>
      <c r="H253" s="23"/>
      <c r="I253" s="23"/>
      <c r="J253" s="23"/>
      <c r="L253" s="23"/>
      <c r="M253" s="23"/>
    </row>
    <row r="254" spans="1:13" s="136" customFormat="1">
      <c r="A254" s="135"/>
      <c r="G254" s="23"/>
      <c r="H254" s="23"/>
      <c r="I254" s="23"/>
      <c r="J254" s="23"/>
      <c r="L254" s="23"/>
      <c r="M254" s="23"/>
    </row>
    <row r="255" spans="1:13" s="136" customFormat="1">
      <c r="A255" s="135"/>
      <c r="G255" s="23"/>
      <c r="H255" s="23"/>
      <c r="I255" s="23"/>
      <c r="J255" s="23"/>
      <c r="L255" s="23"/>
      <c r="M255" s="23"/>
    </row>
    <row r="256" spans="1:13" s="136" customFormat="1">
      <c r="A256" s="135"/>
      <c r="G256" s="23"/>
      <c r="H256" s="23"/>
      <c r="I256" s="23"/>
      <c r="J256" s="23"/>
      <c r="L256" s="23"/>
      <c r="M256" s="23"/>
    </row>
    <row r="257" spans="1:13" s="136" customFormat="1">
      <c r="A257" s="135"/>
      <c r="G257" s="23"/>
      <c r="H257" s="23"/>
      <c r="I257" s="23"/>
      <c r="J257" s="23"/>
      <c r="L257" s="23"/>
      <c r="M257" s="23"/>
    </row>
    <row r="258" spans="1:13" s="136" customFormat="1">
      <c r="A258" s="135"/>
      <c r="G258" s="23"/>
      <c r="H258" s="23"/>
      <c r="I258" s="23"/>
      <c r="J258" s="23"/>
      <c r="L258" s="23"/>
      <c r="M258" s="23"/>
    </row>
    <row r="259" spans="1:13" s="136" customFormat="1">
      <c r="A259" s="135"/>
      <c r="G259" s="23"/>
      <c r="H259" s="23"/>
      <c r="I259" s="23"/>
      <c r="J259" s="23"/>
      <c r="L259" s="23"/>
      <c r="M259" s="23"/>
    </row>
    <row r="260" spans="1:13" s="136" customFormat="1">
      <c r="A260" s="135"/>
      <c r="G260" s="23"/>
      <c r="H260" s="23"/>
      <c r="I260" s="23"/>
      <c r="J260" s="23"/>
      <c r="L260" s="23"/>
      <c r="M260" s="23"/>
    </row>
    <row r="261" spans="1:13" s="136" customFormat="1">
      <c r="A261" s="135"/>
      <c r="G261" s="23"/>
      <c r="H261" s="23"/>
      <c r="I261" s="23"/>
      <c r="J261" s="23"/>
      <c r="L261" s="23"/>
      <c r="M261" s="23"/>
    </row>
    <row r="262" spans="1:13" s="136" customFormat="1">
      <c r="A262" s="135"/>
      <c r="G262" s="23"/>
      <c r="H262" s="23"/>
      <c r="I262" s="23"/>
      <c r="J262" s="23"/>
      <c r="L262" s="23"/>
      <c r="M262" s="23"/>
    </row>
    <row r="263" spans="1:13" s="136" customFormat="1">
      <c r="A263" s="135"/>
      <c r="G263" s="23"/>
      <c r="H263" s="23"/>
      <c r="I263" s="23"/>
      <c r="J263" s="23"/>
      <c r="L263" s="23"/>
      <c r="M263" s="23"/>
    </row>
    <row r="264" spans="1:13" s="136" customFormat="1">
      <c r="A264" s="135"/>
      <c r="G264" s="23"/>
      <c r="H264" s="23"/>
      <c r="I264" s="23"/>
      <c r="J264" s="23"/>
      <c r="L264" s="23"/>
      <c r="M264" s="23"/>
    </row>
    <row r="265" spans="1:13" s="136" customFormat="1">
      <c r="A265" s="135"/>
      <c r="G265" s="23"/>
      <c r="H265" s="23"/>
      <c r="I265" s="23"/>
      <c r="J265" s="23"/>
      <c r="L265" s="23"/>
      <c r="M265" s="23"/>
    </row>
  </sheetData>
  <mergeCells count="20"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B102:F102"/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9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A97" zoomScaleSheetLayoutView="100" workbookViewId="0">
      <selection activeCell="F121" sqref="F121"/>
    </sheetView>
  </sheetViews>
  <sheetFormatPr defaultColWidth="10.42578125" defaultRowHeight="15.75"/>
  <cols>
    <col min="1" max="1" width="4" style="311" customWidth="1"/>
    <col min="2" max="2" width="4.5703125" style="311" customWidth="1"/>
    <col min="3" max="3" width="2.5703125" style="311" customWidth="1"/>
    <col min="4" max="5" width="4" style="311" customWidth="1"/>
    <col min="6" max="6" width="72" style="209" customWidth="1"/>
    <col min="7" max="8" width="14.7109375" style="310" customWidth="1"/>
    <col min="9" max="10" width="14.7109375" style="209" customWidth="1"/>
    <col min="11" max="11" width="13.42578125" style="209" bestFit="1" customWidth="1"/>
    <col min="12" max="16384" width="10.42578125" style="209"/>
  </cols>
  <sheetData>
    <row r="1" spans="1:11" s="200" customFormat="1" ht="27.6" customHeight="1">
      <c r="A1" s="197" t="s">
        <v>184</v>
      </c>
      <c r="B1" s="197"/>
      <c r="C1" s="197"/>
      <c r="D1" s="197"/>
      <c r="E1" s="197"/>
      <c r="F1" s="197"/>
      <c r="G1" s="197"/>
      <c r="H1" s="197"/>
      <c r="I1" s="198" t="s">
        <v>1</v>
      </c>
      <c r="J1" s="199"/>
    </row>
    <row r="2" spans="1:11" s="200" customFormat="1" thickBot="1">
      <c r="A2" s="197"/>
      <c r="B2" s="197"/>
      <c r="C2" s="197"/>
      <c r="D2" s="197"/>
      <c r="E2" s="197"/>
      <c r="F2" s="197"/>
      <c r="G2" s="197"/>
      <c r="H2" s="197"/>
      <c r="I2" s="201"/>
      <c r="J2" s="202"/>
    </row>
    <row r="3" spans="1:11" s="204" customFormat="1" ht="15" customHeight="1" thickBot="1">
      <c r="A3" s="203"/>
      <c r="B3" s="203"/>
      <c r="C3" s="203"/>
      <c r="D3" s="203"/>
      <c r="E3" s="203"/>
      <c r="F3" s="203"/>
      <c r="G3" s="203"/>
      <c r="H3" s="203"/>
    </row>
    <row r="4" spans="1:11" ht="28.35" customHeight="1">
      <c r="A4" s="205" t="s">
        <v>185</v>
      </c>
      <c r="B4" s="206"/>
      <c r="C4" s="206"/>
      <c r="D4" s="206"/>
      <c r="E4" s="206"/>
      <c r="F4" s="207"/>
      <c r="G4" s="208" t="s">
        <v>4</v>
      </c>
      <c r="H4" s="208" t="s">
        <v>5</v>
      </c>
      <c r="I4" s="21" t="s">
        <v>6</v>
      </c>
      <c r="J4" s="22"/>
    </row>
    <row r="5" spans="1:11" ht="36" customHeight="1">
      <c r="A5" s="210"/>
      <c r="B5" s="211"/>
      <c r="C5" s="211"/>
      <c r="D5" s="211"/>
      <c r="E5" s="211"/>
      <c r="F5" s="212"/>
      <c r="G5" s="213"/>
      <c r="H5" s="213"/>
      <c r="I5" s="214" t="s">
        <v>7</v>
      </c>
      <c r="J5" s="215" t="s">
        <v>8</v>
      </c>
    </row>
    <row r="6" spans="1:11" s="222" customFormat="1" ht="27.2" customHeight="1">
      <c r="A6" s="216" t="s">
        <v>9</v>
      </c>
      <c r="B6" s="217" t="s">
        <v>186</v>
      </c>
      <c r="C6" s="217"/>
      <c r="D6" s="217"/>
      <c r="E6" s="217"/>
      <c r="F6" s="218"/>
      <c r="G6" s="219"/>
      <c r="H6" s="219"/>
      <c r="I6" s="220"/>
      <c r="J6" s="221"/>
    </row>
    <row r="7" spans="1:11" s="222" customFormat="1" ht="27.2" customHeight="1">
      <c r="A7" s="223"/>
      <c r="B7" s="224" t="s">
        <v>15</v>
      </c>
      <c r="C7" s="225" t="s">
        <v>187</v>
      </c>
      <c r="D7" s="225"/>
      <c r="E7" s="225"/>
      <c r="F7" s="226"/>
      <c r="G7" s="227">
        <v>83079054.580000013</v>
      </c>
      <c r="H7" s="227">
        <v>84971061.460000008</v>
      </c>
      <c r="I7" s="227">
        <f>G7-H7</f>
        <v>-1892006.8799999952</v>
      </c>
      <c r="J7" s="228">
        <f t="shared" ref="J7:J33" si="0">IF(G7=0,"-    ",I7/G7)</f>
        <v>-2.2773572587758677E-2</v>
      </c>
      <c r="K7" s="229"/>
    </row>
    <row r="8" spans="1:11" s="236" customFormat="1" ht="27.2" customHeight="1">
      <c r="A8" s="230"/>
      <c r="B8" s="231"/>
      <c r="C8" s="232"/>
      <c r="D8" s="231" t="s">
        <v>20</v>
      </c>
      <c r="E8" s="232" t="s">
        <v>188</v>
      </c>
      <c r="F8" s="233"/>
      <c r="G8" s="234">
        <v>82368171.99000001</v>
      </c>
      <c r="H8" s="234">
        <v>82831076.650000006</v>
      </c>
      <c r="I8" s="234">
        <f t="shared" ref="I8:I33" si="1">G8-H8</f>
        <v>-462904.65999999642</v>
      </c>
      <c r="J8" s="235">
        <f t="shared" si="0"/>
        <v>-5.6199457729400118E-3</v>
      </c>
      <c r="K8" s="229"/>
    </row>
    <row r="9" spans="1:11" s="236" customFormat="1" ht="27.2" customHeight="1">
      <c r="A9" s="230"/>
      <c r="B9" s="231"/>
      <c r="C9" s="232"/>
      <c r="D9" s="231" t="s">
        <v>22</v>
      </c>
      <c r="E9" s="232" t="s">
        <v>189</v>
      </c>
      <c r="F9" s="233"/>
      <c r="G9" s="234">
        <v>591382.59</v>
      </c>
      <c r="H9" s="234">
        <v>2039984.81</v>
      </c>
      <c r="I9" s="234">
        <f t="shared" si="1"/>
        <v>-1448602.2200000002</v>
      </c>
      <c r="J9" s="235">
        <f t="shared" si="0"/>
        <v>-2.4495178662598103</v>
      </c>
      <c r="K9" s="229"/>
    </row>
    <row r="10" spans="1:11" s="243" customFormat="1" ht="26.25" customHeight="1">
      <c r="A10" s="237"/>
      <c r="B10" s="238"/>
      <c r="C10" s="239"/>
      <c r="D10" s="238"/>
      <c r="E10" s="240" t="s">
        <v>15</v>
      </c>
      <c r="F10" s="241" t="s">
        <v>190</v>
      </c>
      <c r="G10" s="242">
        <v>111168.37</v>
      </c>
      <c r="H10" s="242">
        <v>200000</v>
      </c>
      <c r="I10" s="242">
        <f t="shared" si="1"/>
        <v>-88831.63</v>
      </c>
      <c r="J10" s="235">
        <f t="shared" si="0"/>
        <v>-0.79907288377080643</v>
      </c>
      <c r="K10" s="229"/>
    </row>
    <row r="11" spans="1:11" s="243" customFormat="1" ht="26.25" customHeight="1">
      <c r="A11" s="237"/>
      <c r="B11" s="238"/>
      <c r="C11" s="239"/>
      <c r="D11" s="238"/>
      <c r="E11" s="240" t="s">
        <v>18</v>
      </c>
      <c r="F11" s="241" t="s">
        <v>191</v>
      </c>
      <c r="G11" s="244">
        <v>0</v>
      </c>
      <c r="H11" s="244">
        <v>0</v>
      </c>
      <c r="I11" s="244">
        <f t="shared" si="1"/>
        <v>0</v>
      </c>
      <c r="J11" s="228" t="str">
        <f t="shared" si="0"/>
        <v xml:space="preserve">-    </v>
      </c>
      <c r="K11" s="229"/>
    </row>
    <row r="12" spans="1:11" s="243" customFormat="1" ht="26.25" customHeight="1">
      <c r="A12" s="237"/>
      <c r="B12" s="238"/>
      <c r="C12" s="239"/>
      <c r="D12" s="238"/>
      <c r="E12" s="240" t="s">
        <v>26</v>
      </c>
      <c r="F12" s="241" t="s">
        <v>192</v>
      </c>
      <c r="G12" s="244">
        <v>0</v>
      </c>
      <c r="H12" s="244">
        <v>0</v>
      </c>
      <c r="I12" s="244">
        <f t="shared" si="1"/>
        <v>0</v>
      </c>
      <c r="J12" s="228" t="str">
        <f t="shared" si="0"/>
        <v xml:space="preserve">-    </v>
      </c>
      <c r="K12" s="229"/>
    </row>
    <row r="13" spans="1:11" s="243" customFormat="1" ht="26.25" customHeight="1">
      <c r="A13" s="237"/>
      <c r="B13" s="238"/>
      <c r="C13" s="239"/>
      <c r="D13" s="238"/>
      <c r="E13" s="240" t="s">
        <v>28</v>
      </c>
      <c r="F13" s="241" t="s">
        <v>193</v>
      </c>
      <c r="G13" s="244">
        <v>0</v>
      </c>
      <c r="H13" s="244">
        <v>0</v>
      </c>
      <c r="I13" s="244">
        <f t="shared" si="1"/>
        <v>0</v>
      </c>
      <c r="J13" s="228" t="str">
        <f t="shared" si="0"/>
        <v xml:space="preserve">-    </v>
      </c>
      <c r="K13" s="229"/>
    </row>
    <row r="14" spans="1:11" s="243" customFormat="1" ht="26.25" customHeight="1">
      <c r="A14" s="237"/>
      <c r="B14" s="238"/>
      <c r="C14" s="239"/>
      <c r="D14" s="238"/>
      <c r="E14" s="240" t="s">
        <v>30</v>
      </c>
      <c r="F14" s="241" t="s">
        <v>194</v>
      </c>
      <c r="G14" s="244">
        <v>0</v>
      </c>
      <c r="H14" s="244">
        <v>0</v>
      </c>
      <c r="I14" s="244">
        <f t="shared" si="1"/>
        <v>0</v>
      </c>
      <c r="J14" s="228" t="str">
        <f t="shared" si="0"/>
        <v xml:space="preserve">-    </v>
      </c>
      <c r="K14" s="229"/>
    </row>
    <row r="15" spans="1:11" s="243" customFormat="1" ht="26.25" customHeight="1">
      <c r="A15" s="237"/>
      <c r="B15" s="238"/>
      <c r="C15" s="239"/>
      <c r="D15" s="238"/>
      <c r="E15" s="240" t="s">
        <v>74</v>
      </c>
      <c r="F15" s="241" t="s">
        <v>195</v>
      </c>
      <c r="G15" s="245">
        <v>480214.22</v>
      </c>
      <c r="H15" s="245">
        <v>1839984.81</v>
      </c>
      <c r="I15" s="245">
        <f t="shared" si="1"/>
        <v>-1359770.59</v>
      </c>
      <c r="J15" s="228">
        <f t="shared" si="0"/>
        <v>-2.8315916800631187</v>
      </c>
      <c r="K15" s="229"/>
    </row>
    <row r="16" spans="1:11" s="236" customFormat="1" ht="27.2" customHeight="1">
      <c r="A16" s="230"/>
      <c r="B16" s="231"/>
      <c r="C16" s="232"/>
      <c r="D16" s="231" t="s">
        <v>24</v>
      </c>
      <c r="E16" s="232" t="s">
        <v>196</v>
      </c>
      <c r="F16" s="246"/>
      <c r="G16" s="234">
        <v>0</v>
      </c>
      <c r="H16" s="234">
        <v>0</v>
      </c>
      <c r="I16" s="234">
        <f t="shared" si="1"/>
        <v>0</v>
      </c>
      <c r="J16" s="228" t="str">
        <f t="shared" si="0"/>
        <v xml:space="preserve">-    </v>
      </c>
      <c r="K16" s="229"/>
    </row>
    <row r="17" spans="1:11" s="236" customFormat="1" ht="27.2" customHeight="1">
      <c r="A17" s="230"/>
      <c r="B17" s="231"/>
      <c r="C17" s="232"/>
      <c r="D17" s="232"/>
      <c r="E17" s="247" t="s">
        <v>15</v>
      </c>
      <c r="F17" s="248" t="s">
        <v>197</v>
      </c>
      <c r="G17" s="249">
        <v>0</v>
      </c>
      <c r="H17" s="234">
        <v>0</v>
      </c>
      <c r="I17" s="234">
        <f t="shared" si="1"/>
        <v>0</v>
      </c>
      <c r="J17" s="228" t="str">
        <f t="shared" si="0"/>
        <v xml:space="preserve">-    </v>
      </c>
      <c r="K17" s="229"/>
    </row>
    <row r="18" spans="1:11" s="236" customFormat="1" ht="27.2" customHeight="1">
      <c r="A18" s="230"/>
      <c r="B18" s="231"/>
      <c r="C18" s="232"/>
      <c r="D18" s="232"/>
      <c r="E18" s="247" t="s">
        <v>18</v>
      </c>
      <c r="F18" s="248" t="s">
        <v>198</v>
      </c>
      <c r="G18" s="234">
        <v>0</v>
      </c>
      <c r="H18" s="234">
        <v>0</v>
      </c>
      <c r="I18" s="234">
        <f t="shared" si="1"/>
        <v>0</v>
      </c>
      <c r="J18" s="228" t="str">
        <f t="shared" si="0"/>
        <v xml:space="preserve">-    </v>
      </c>
      <c r="K18" s="229"/>
    </row>
    <row r="19" spans="1:11" s="236" customFormat="1" ht="27.2" customHeight="1">
      <c r="A19" s="230"/>
      <c r="B19" s="231"/>
      <c r="C19" s="232"/>
      <c r="D19" s="232"/>
      <c r="E19" s="247" t="s">
        <v>26</v>
      </c>
      <c r="F19" s="248" t="s">
        <v>199</v>
      </c>
      <c r="G19" s="234">
        <v>0</v>
      </c>
      <c r="H19" s="234">
        <v>0</v>
      </c>
      <c r="I19" s="234">
        <f t="shared" si="1"/>
        <v>0</v>
      </c>
      <c r="J19" s="228" t="str">
        <f t="shared" si="0"/>
        <v xml:space="preserve">-    </v>
      </c>
      <c r="K19" s="229"/>
    </row>
    <row r="20" spans="1:11" s="236" customFormat="1" ht="27.2" customHeight="1">
      <c r="A20" s="230"/>
      <c r="B20" s="231"/>
      <c r="C20" s="232"/>
      <c r="D20" s="232"/>
      <c r="E20" s="247" t="s">
        <v>28</v>
      </c>
      <c r="F20" s="248" t="s">
        <v>200</v>
      </c>
      <c r="G20" s="234">
        <v>0</v>
      </c>
      <c r="H20" s="234">
        <v>0</v>
      </c>
      <c r="I20" s="234">
        <f t="shared" si="1"/>
        <v>0</v>
      </c>
      <c r="J20" s="228" t="str">
        <f t="shared" si="0"/>
        <v xml:space="preserve">-    </v>
      </c>
      <c r="K20" s="229"/>
    </row>
    <row r="21" spans="1:11" s="236" customFormat="1" ht="27.2" customHeight="1">
      <c r="A21" s="230"/>
      <c r="B21" s="231"/>
      <c r="C21" s="232"/>
      <c r="D21" s="231" t="s">
        <v>68</v>
      </c>
      <c r="E21" s="232" t="s">
        <v>201</v>
      </c>
      <c r="F21" s="233"/>
      <c r="G21" s="234">
        <v>119500</v>
      </c>
      <c r="H21" s="234">
        <v>100000</v>
      </c>
      <c r="I21" s="234">
        <f t="shared" si="1"/>
        <v>19500</v>
      </c>
      <c r="J21" s="235">
        <f t="shared" si="0"/>
        <v>0.16317991631799164</v>
      </c>
      <c r="K21" s="229"/>
    </row>
    <row r="22" spans="1:11" s="222" customFormat="1" ht="27.2" customHeight="1">
      <c r="A22" s="250"/>
      <c r="B22" s="224" t="s">
        <v>18</v>
      </c>
      <c r="C22" s="225" t="s">
        <v>202</v>
      </c>
      <c r="D22" s="225"/>
      <c r="E22" s="225"/>
      <c r="F22" s="226"/>
      <c r="G22" s="227">
        <v>-615460.01</v>
      </c>
      <c r="H22" s="227">
        <v>-1200000</v>
      </c>
      <c r="I22" s="251">
        <f t="shared" si="1"/>
        <v>584539.99</v>
      </c>
      <c r="J22" s="228">
        <f t="shared" si="0"/>
        <v>-0.9497611225788658</v>
      </c>
      <c r="K22" s="229"/>
    </row>
    <row r="23" spans="1:11" s="222" customFormat="1" ht="27.2" customHeight="1">
      <c r="A23" s="250"/>
      <c r="B23" s="224" t="s">
        <v>26</v>
      </c>
      <c r="C23" s="225" t="s">
        <v>203</v>
      </c>
      <c r="D23" s="225"/>
      <c r="E23" s="225"/>
      <c r="F23" s="226"/>
      <c r="G23" s="227">
        <v>0</v>
      </c>
      <c r="H23" s="227">
        <v>1344670.9</v>
      </c>
      <c r="I23" s="251">
        <f t="shared" si="1"/>
        <v>-1344670.9</v>
      </c>
      <c r="J23" s="228" t="str">
        <f t="shared" si="0"/>
        <v xml:space="preserve">-    </v>
      </c>
      <c r="K23" s="229"/>
    </row>
    <row r="24" spans="1:11" s="222" customFormat="1" ht="27.2" customHeight="1">
      <c r="A24" s="223"/>
      <c r="B24" s="224" t="s">
        <v>28</v>
      </c>
      <c r="C24" s="225" t="s">
        <v>204</v>
      </c>
      <c r="D24" s="225"/>
      <c r="E24" s="225"/>
      <c r="F24" s="226"/>
      <c r="G24" s="227">
        <v>155113541.20999998</v>
      </c>
      <c r="H24" s="227">
        <v>145647908.80000001</v>
      </c>
      <c r="I24" s="251">
        <f t="shared" si="1"/>
        <v>9465632.4099999666</v>
      </c>
      <c r="J24" s="228">
        <f t="shared" si="0"/>
        <v>6.1023894730021989E-2</v>
      </c>
      <c r="K24" s="229"/>
    </row>
    <row r="25" spans="1:11" s="236" customFormat="1" ht="27.2" customHeight="1">
      <c r="A25" s="230"/>
      <c r="B25" s="231"/>
      <c r="C25" s="232"/>
      <c r="D25" s="231" t="s">
        <v>20</v>
      </c>
      <c r="E25" s="232" t="s">
        <v>205</v>
      </c>
      <c r="F25" s="233"/>
      <c r="G25" s="234">
        <v>151374159.03999999</v>
      </c>
      <c r="H25" s="234">
        <v>142047408.80000001</v>
      </c>
      <c r="I25" s="252">
        <f t="shared" si="1"/>
        <v>9326750.2399999797</v>
      </c>
      <c r="J25" s="235">
        <f t="shared" si="0"/>
        <v>6.161388640669789E-2</v>
      </c>
      <c r="K25" s="229"/>
    </row>
    <row r="26" spans="1:11" s="236" customFormat="1" ht="27.2" customHeight="1">
      <c r="A26" s="230"/>
      <c r="B26" s="231"/>
      <c r="C26" s="232"/>
      <c r="D26" s="231" t="s">
        <v>22</v>
      </c>
      <c r="E26" s="232" t="s">
        <v>206</v>
      </c>
      <c r="F26" s="233"/>
      <c r="G26" s="234">
        <v>2972202.7899999996</v>
      </c>
      <c r="H26" s="234">
        <v>2200000</v>
      </c>
      <c r="I26" s="252">
        <f t="shared" si="1"/>
        <v>772202.78999999957</v>
      </c>
      <c r="J26" s="235">
        <f t="shared" si="0"/>
        <v>0.2598082447799599</v>
      </c>
      <c r="K26" s="229"/>
    </row>
    <row r="27" spans="1:11" s="236" customFormat="1" ht="27.2" customHeight="1">
      <c r="A27" s="230"/>
      <c r="B27" s="231"/>
      <c r="C27" s="232"/>
      <c r="D27" s="231" t="s">
        <v>24</v>
      </c>
      <c r="E27" s="232" t="s">
        <v>207</v>
      </c>
      <c r="F27" s="246"/>
      <c r="G27" s="253">
        <v>767179.38</v>
      </c>
      <c r="H27" s="253">
        <v>1400500</v>
      </c>
      <c r="I27" s="252">
        <f t="shared" si="1"/>
        <v>-633320.62</v>
      </c>
      <c r="J27" s="235">
        <f t="shared" si="0"/>
        <v>-0.82551830316398755</v>
      </c>
      <c r="K27" s="229"/>
    </row>
    <row r="28" spans="1:11" s="222" customFormat="1" ht="27.2" customHeight="1">
      <c r="A28" s="250"/>
      <c r="B28" s="224" t="s">
        <v>30</v>
      </c>
      <c r="C28" s="225" t="s">
        <v>208</v>
      </c>
      <c r="D28" s="225"/>
      <c r="E28" s="225"/>
      <c r="F28" s="226"/>
      <c r="G28" s="227">
        <v>8755552.9399999995</v>
      </c>
      <c r="H28" s="227">
        <v>1350000</v>
      </c>
      <c r="I28" s="251">
        <f t="shared" si="1"/>
        <v>7405552.9399999995</v>
      </c>
      <c r="J28" s="228">
        <f t="shared" si="0"/>
        <v>0.84581213668042765</v>
      </c>
      <c r="K28" s="229"/>
    </row>
    <row r="29" spans="1:11" s="222" customFormat="1" ht="27.2" customHeight="1">
      <c r="A29" s="250"/>
      <c r="B29" s="224" t="s">
        <v>74</v>
      </c>
      <c r="C29" s="225" t="s">
        <v>209</v>
      </c>
      <c r="D29" s="225"/>
      <c r="E29" s="225"/>
      <c r="F29" s="226"/>
      <c r="G29" s="227">
        <v>1507592.75</v>
      </c>
      <c r="H29" s="227">
        <v>1250000</v>
      </c>
      <c r="I29" s="251">
        <f t="shared" si="1"/>
        <v>257592.75</v>
      </c>
      <c r="J29" s="228">
        <f t="shared" si="0"/>
        <v>0.17086361684878096</v>
      </c>
      <c r="K29" s="229"/>
    </row>
    <row r="30" spans="1:11" s="222" customFormat="1" ht="27.2" customHeight="1">
      <c r="A30" s="250"/>
      <c r="B30" s="224" t="s">
        <v>76</v>
      </c>
      <c r="C30" s="225" t="s">
        <v>210</v>
      </c>
      <c r="D30" s="225"/>
      <c r="E30" s="225"/>
      <c r="F30" s="226"/>
      <c r="G30" s="227">
        <v>7799818.6699999999</v>
      </c>
      <c r="H30" s="227">
        <v>4340403.1000000006</v>
      </c>
      <c r="I30" s="251">
        <f t="shared" si="1"/>
        <v>3459415.5699999994</v>
      </c>
      <c r="J30" s="228">
        <f t="shared" si="0"/>
        <v>0.44352512748863676</v>
      </c>
      <c r="K30" s="229"/>
    </row>
    <row r="31" spans="1:11" s="222" customFormat="1" ht="29.25" customHeight="1">
      <c r="A31" s="250"/>
      <c r="B31" s="224" t="s">
        <v>78</v>
      </c>
      <c r="C31" s="254" t="s">
        <v>211</v>
      </c>
      <c r="D31" s="255"/>
      <c r="E31" s="255"/>
      <c r="F31" s="256"/>
      <c r="G31" s="227">
        <v>0</v>
      </c>
      <c r="H31" s="227">
        <v>0</v>
      </c>
      <c r="I31" s="251">
        <f t="shared" si="1"/>
        <v>0</v>
      </c>
      <c r="J31" s="228" t="str">
        <f t="shared" si="0"/>
        <v xml:space="preserve">-    </v>
      </c>
      <c r="K31" s="229"/>
    </row>
    <row r="32" spans="1:11" s="222" customFormat="1" ht="27.2" customHeight="1">
      <c r="A32" s="250"/>
      <c r="B32" s="224" t="s">
        <v>80</v>
      </c>
      <c r="C32" s="225" t="s">
        <v>212</v>
      </c>
      <c r="D32" s="225"/>
      <c r="E32" s="225"/>
      <c r="F32" s="226"/>
      <c r="G32" s="257">
        <v>665459.61</v>
      </c>
      <c r="H32" s="257">
        <v>1080000</v>
      </c>
      <c r="I32" s="251">
        <f t="shared" si="1"/>
        <v>-414540.39</v>
      </c>
      <c r="J32" s="228">
        <f t="shared" si="0"/>
        <v>-0.62293846804616737</v>
      </c>
      <c r="K32" s="229"/>
    </row>
    <row r="33" spans="1:11" s="222" customFormat="1" ht="27.2" customHeight="1">
      <c r="A33" s="258"/>
      <c r="B33" s="259" t="s">
        <v>42</v>
      </c>
      <c r="C33" s="259"/>
      <c r="D33" s="259"/>
      <c r="E33" s="259"/>
      <c r="F33" s="260"/>
      <c r="G33" s="261">
        <v>256305559.74999997</v>
      </c>
      <c r="H33" s="261">
        <v>238784044.26000002</v>
      </c>
      <c r="I33" s="262">
        <f t="shared" si="1"/>
        <v>17521515.48999995</v>
      </c>
      <c r="J33" s="263">
        <f t="shared" si="0"/>
        <v>6.8361823704060132E-2</v>
      </c>
      <c r="K33" s="229"/>
    </row>
    <row r="34" spans="1:11" s="236" customFormat="1" ht="9.1999999999999993" customHeight="1">
      <c r="A34" s="264"/>
      <c r="B34" s="231"/>
      <c r="C34" s="232"/>
      <c r="D34" s="232"/>
      <c r="E34" s="232"/>
      <c r="F34" s="233"/>
      <c r="G34" s="234"/>
      <c r="H34" s="234"/>
      <c r="I34" s="252"/>
      <c r="J34" s="235"/>
    </row>
    <row r="35" spans="1:11" s="222" customFormat="1" ht="27.2" customHeight="1">
      <c r="A35" s="223" t="s">
        <v>43</v>
      </c>
      <c r="B35" s="265" t="s">
        <v>213</v>
      </c>
      <c r="C35" s="266"/>
      <c r="D35" s="266"/>
      <c r="E35" s="266"/>
      <c r="F35" s="267"/>
      <c r="G35" s="227"/>
      <c r="H35" s="227"/>
      <c r="I35" s="251"/>
      <c r="J35" s="228"/>
    </row>
    <row r="36" spans="1:11" s="222" customFormat="1" ht="27.2" customHeight="1">
      <c r="A36" s="250"/>
      <c r="B36" s="224" t="s">
        <v>15</v>
      </c>
      <c r="C36" s="225" t="s">
        <v>214</v>
      </c>
      <c r="D36" s="268"/>
      <c r="E36" s="225"/>
      <c r="F36" s="226"/>
      <c r="G36" s="227">
        <v>79198786.220000014</v>
      </c>
      <c r="H36" s="227">
        <v>78006777.99000001</v>
      </c>
      <c r="I36" s="251">
        <f t="shared" ref="I36:I83" si="2">G36-H36</f>
        <v>1192008.2300000042</v>
      </c>
      <c r="J36" s="228">
        <f t="shared" ref="J36:J83" si="3">IF(G36=0,"-    ",I36/G36)</f>
        <v>1.5050839626365223E-2</v>
      </c>
    </row>
    <row r="37" spans="1:11" s="236" customFormat="1" ht="27.2" customHeight="1">
      <c r="A37" s="230"/>
      <c r="B37" s="231"/>
      <c r="C37" s="232"/>
      <c r="D37" s="231" t="s">
        <v>20</v>
      </c>
      <c r="E37" s="232" t="s">
        <v>215</v>
      </c>
      <c r="F37" s="233"/>
      <c r="G37" s="234">
        <v>77310345.24000001</v>
      </c>
      <c r="H37" s="234">
        <v>75300277.99000001</v>
      </c>
      <c r="I37" s="252">
        <f t="shared" si="2"/>
        <v>2010067.25</v>
      </c>
      <c r="J37" s="235">
        <f t="shared" si="3"/>
        <v>2.5999977671293605E-2</v>
      </c>
    </row>
    <row r="38" spans="1:11" s="236" customFormat="1" ht="27.2" customHeight="1">
      <c r="A38" s="230"/>
      <c r="B38" s="231"/>
      <c r="C38" s="232"/>
      <c r="D38" s="231" t="s">
        <v>22</v>
      </c>
      <c r="E38" s="232" t="s">
        <v>216</v>
      </c>
      <c r="F38" s="233"/>
      <c r="G38" s="234">
        <v>1888440.98</v>
      </c>
      <c r="H38" s="234">
        <v>2706500</v>
      </c>
      <c r="I38" s="252">
        <f t="shared" si="2"/>
        <v>-818059.02</v>
      </c>
      <c r="J38" s="235">
        <f t="shared" si="3"/>
        <v>-0.43319279165399177</v>
      </c>
    </row>
    <row r="39" spans="1:11" s="222" customFormat="1" ht="27.2" customHeight="1">
      <c r="A39" s="250"/>
      <c r="B39" s="224" t="s">
        <v>18</v>
      </c>
      <c r="C39" s="225" t="s">
        <v>217</v>
      </c>
      <c r="D39" s="268"/>
      <c r="E39" s="225"/>
      <c r="F39" s="226"/>
      <c r="G39" s="227">
        <v>4277929.34</v>
      </c>
      <c r="H39" s="227">
        <v>5200121.2699999996</v>
      </c>
      <c r="I39" s="251">
        <f t="shared" si="2"/>
        <v>-922191.9299999997</v>
      </c>
      <c r="J39" s="228">
        <f t="shared" si="3"/>
        <v>-0.21556969662336678</v>
      </c>
    </row>
    <row r="40" spans="1:11" s="236" customFormat="1" ht="27.2" customHeight="1">
      <c r="A40" s="264"/>
      <c r="B40" s="231"/>
      <c r="C40" s="232"/>
      <c r="D40" s="231" t="s">
        <v>20</v>
      </c>
      <c r="E40" s="232" t="s">
        <v>218</v>
      </c>
      <c r="F40" s="233"/>
      <c r="G40" s="234">
        <v>0</v>
      </c>
      <c r="H40" s="234">
        <v>0</v>
      </c>
      <c r="I40" s="251">
        <f t="shared" si="2"/>
        <v>0</v>
      </c>
      <c r="J40" s="228" t="str">
        <f t="shared" si="3"/>
        <v xml:space="preserve">-    </v>
      </c>
    </row>
    <row r="41" spans="1:11" s="236" customFormat="1" ht="27.2" customHeight="1">
      <c r="A41" s="264"/>
      <c r="B41" s="231"/>
      <c r="C41" s="232"/>
      <c r="D41" s="231" t="s">
        <v>22</v>
      </c>
      <c r="E41" s="232" t="s">
        <v>219</v>
      </c>
      <c r="F41" s="233"/>
      <c r="G41" s="234">
        <v>0</v>
      </c>
      <c r="H41" s="234">
        <v>0</v>
      </c>
      <c r="I41" s="251">
        <f t="shared" si="2"/>
        <v>0</v>
      </c>
      <c r="J41" s="228" t="str">
        <f t="shared" si="3"/>
        <v xml:space="preserve">-    </v>
      </c>
    </row>
    <row r="42" spans="1:11" s="236" customFormat="1" ht="27.2" customHeight="1">
      <c r="A42" s="264"/>
      <c r="B42" s="231"/>
      <c r="C42" s="269"/>
      <c r="D42" s="231" t="s">
        <v>24</v>
      </c>
      <c r="E42" s="232" t="s">
        <v>220</v>
      </c>
      <c r="F42" s="233"/>
      <c r="G42" s="234">
        <v>0</v>
      </c>
      <c r="H42" s="234">
        <v>0</v>
      </c>
      <c r="I42" s="251">
        <f t="shared" si="2"/>
        <v>0</v>
      </c>
      <c r="J42" s="228" t="str">
        <f t="shared" si="3"/>
        <v xml:space="preserve">-    </v>
      </c>
    </row>
    <row r="43" spans="1:11" s="236" customFormat="1" ht="27.2" customHeight="1">
      <c r="A43" s="264"/>
      <c r="B43" s="231"/>
      <c r="C43" s="269"/>
      <c r="D43" s="231" t="s">
        <v>68</v>
      </c>
      <c r="E43" s="232" t="s">
        <v>221</v>
      </c>
      <c r="F43" s="233"/>
      <c r="G43" s="234">
        <v>0</v>
      </c>
      <c r="H43" s="234">
        <v>0</v>
      </c>
      <c r="I43" s="251">
        <f t="shared" si="2"/>
        <v>0</v>
      </c>
      <c r="J43" s="228" t="str">
        <f t="shared" si="3"/>
        <v xml:space="preserve">-    </v>
      </c>
    </row>
    <row r="44" spans="1:11" s="236" customFormat="1" ht="27.2" customHeight="1">
      <c r="A44" s="264"/>
      <c r="B44" s="231"/>
      <c r="C44" s="269"/>
      <c r="D44" s="231" t="s">
        <v>70</v>
      </c>
      <c r="E44" s="232" t="s">
        <v>222</v>
      </c>
      <c r="F44" s="233"/>
      <c r="G44" s="234">
        <v>0</v>
      </c>
      <c r="H44" s="234">
        <v>0</v>
      </c>
      <c r="I44" s="251">
        <f t="shared" si="2"/>
        <v>0</v>
      </c>
      <c r="J44" s="228" t="str">
        <f t="shared" si="3"/>
        <v xml:space="preserve">-    </v>
      </c>
    </row>
    <row r="45" spans="1:11" s="236" customFormat="1" ht="27.2" customHeight="1">
      <c r="A45" s="264"/>
      <c r="B45" s="231"/>
      <c r="C45" s="269"/>
      <c r="D45" s="231" t="s">
        <v>72</v>
      </c>
      <c r="E45" s="232" t="s">
        <v>223</v>
      </c>
      <c r="F45" s="233"/>
      <c r="G45" s="234">
        <v>0</v>
      </c>
      <c r="H45" s="234">
        <v>0</v>
      </c>
      <c r="I45" s="251">
        <f t="shared" si="2"/>
        <v>0</v>
      </c>
      <c r="J45" s="228" t="str">
        <f t="shared" si="3"/>
        <v xml:space="preserve">-    </v>
      </c>
    </row>
    <row r="46" spans="1:11" s="236" customFormat="1" ht="27.2" customHeight="1">
      <c r="A46" s="264"/>
      <c r="B46" s="231"/>
      <c r="C46" s="269"/>
      <c r="D46" s="231" t="s">
        <v>224</v>
      </c>
      <c r="E46" s="232" t="s">
        <v>225</v>
      </c>
      <c r="F46" s="233"/>
      <c r="G46" s="234">
        <v>0</v>
      </c>
      <c r="H46" s="234">
        <v>0</v>
      </c>
      <c r="I46" s="251">
        <f t="shared" si="2"/>
        <v>0</v>
      </c>
      <c r="J46" s="228" t="str">
        <f t="shared" si="3"/>
        <v xml:space="preserve">-    </v>
      </c>
    </row>
    <row r="47" spans="1:11" s="236" customFormat="1" ht="27.2" customHeight="1">
      <c r="A47" s="264"/>
      <c r="B47" s="231"/>
      <c r="C47" s="269"/>
      <c r="D47" s="231" t="s">
        <v>226</v>
      </c>
      <c r="E47" s="232" t="s">
        <v>227</v>
      </c>
      <c r="F47" s="233"/>
      <c r="G47" s="234">
        <v>0</v>
      </c>
      <c r="H47" s="234">
        <v>0</v>
      </c>
      <c r="I47" s="251">
        <f t="shared" si="2"/>
        <v>0</v>
      </c>
      <c r="J47" s="228" t="str">
        <f t="shared" si="3"/>
        <v xml:space="preserve">-    </v>
      </c>
    </row>
    <row r="48" spans="1:11" s="236" customFormat="1" ht="27.2" customHeight="1">
      <c r="A48" s="264"/>
      <c r="B48" s="231"/>
      <c r="C48" s="269"/>
      <c r="D48" s="231" t="s">
        <v>228</v>
      </c>
      <c r="E48" s="232" t="s">
        <v>229</v>
      </c>
      <c r="F48" s="233"/>
      <c r="G48" s="234">
        <v>0</v>
      </c>
      <c r="H48" s="234">
        <v>0</v>
      </c>
      <c r="I48" s="251">
        <f t="shared" si="2"/>
        <v>0</v>
      </c>
      <c r="J48" s="228" t="str">
        <f t="shared" si="3"/>
        <v xml:space="preserve">-    </v>
      </c>
    </row>
    <row r="49" spans="1:10" s="236" customFormat="1" ht="27.2" customHeight="1">
      <c r="A49" s="264"/>
      <c r="B49" s="231"/>
      <c r="C49" s="269"/>
      <c r="D49" s="231" t="s">
        <v>230</v>
      </c>
      <c r="E49" s="232" t="s">
        <v>231</v>
      </c>
      <c r="F49" s="233"/>
      <c r="G49" s="234">
        <v>0</v>
      </c>
      <c r="H49" s="234">
        <v>0</v>
      </c>
      <c r="I49" s="251">
        <f t="shared" si="2"/>
        <v>0</v>
      </c>
      <c r="J49" s="228" t="str">
        <f t="shared" si="3"/>
        <v xml:space="preserve">-    </v>
      </c>
    </row>
    <row r="50" spans="1:10" s="236" customFormat="1" ht="27.2" customHeight="1">
      <c r="A50" s="264"/>
      <c r="B50" s="231"/>
      <c r="C50" s="269"/>
      <c r="D50" s="231" t="s">
        <v>232</v>
      </c>
      <c r="E50" s="232" t="s">
        <v>233</v>
      </c>
      <c r="F50" s="233"/>
      <c r="G50" s="234">
        <v>0</v>
      </c>
      <c r="H50" s="234">
        <v>0</v>
      </c>
      <c r="I50" s="251">
        <f t="shared" si="2"/>
        <v>0</v>
      </c>
      <c r="J50" s="228" t="str">
        <f t="shared" si="3"/>
        <v xml:space="preserve">-    </v>
      </c>
    </row>
    <row r="51" spans="1:10" s="236" customFormat="1" ht="27.2" customHeight="1">
      <c r="A51" s="264"/>
      <c r="B51" s="231"/>
      <c r="C51" s="269"/>
      <c r="D51" s="231" t="s">
        <v>234</v>
      </c>
      <c r="E51" s="232" t="s">
        <v>235</v>
      </c>
      <c r="F51" s="233"/>
      <c r="G51" s="234">
        <v>0</v>
      </c>
      <c r="H51" s="234">
        <v>0</v>
      </c>
      <c r="I51" s="251">
        <f t="shared" si="2"/>
        <v>0</v>
      </c>
      <c r="J51" s="228" t="str">
        <f t="shared" si="3"/>
        <v xml:space="preserve">-    </v>
      </c>
    </row>
    <row r="52" spans="1:10" s="236" customFormat="1" ht="27.2" customHeight="1">
      <c r="A52" s="264"/>
      <c r="B52" s="231"/>
      <c r="C52" s="269"/>
      <c r="D52" s="231" t="s">
        <v>236</v>
      </c>
      <c r="E52" s="232" t="s">
        <v>237</v>
      </c>
      <c r="F52" s="233"/>
      <c r="G52" s="234">
        <v>2146360.08</v>
      </c>
      <c r="H52" s="234">
        <v>1710000</v>
      </c>
      <c r="I52" s="252">
        <f t="shared" si="2"/>
        <v>436360.08000000007</v>
      </c>
      <c r="J52" s="235">
        <f t="shared" si="3"/>
        <v>0.20330236481103398</v>
      </c>
    </row>
    <row r="53" spans="1:10" s="236" customFormat="1" ht="27.2" customHeight="1">
      <c r="A53" s="264"/>
      <c r="B53" s="231"/>
      <c r="C53" s="269"/>
      <c r="D53" s="231" t="s">
        <v>238</v>
      </c>
      <c r="E53" s="232" t="s">
        <v>239</v>
      </c>
      <c r="F53" s="233"/>
      <c r="G53" s="270">
        <v>68789.62</v>
      </c>
      <c r="H53" s="270">
        <v>0</v>
      </c>
      <c r="I53" s="252">
        <f t="shared" si="2"/>
        <v>68789.62</v>
      </c>
      <c r="J53" s="235">
        <f t="shared" si="3"/>
        <v>1</v>
      </c>
    </row>
    <row r="54" spans="1:10" s="236" customFormat="1" ht="27.2" customHeight="1">
      <c r="A54" s="264"/>
      <c r="B54" s="271"/>
      <c r="C54" s="272"/>
      <c r="D54" s="231" t="s">
        <v>240</v>
      </c>
      <c r="E54" s="272" t="s">
        <v>241</v>
      </c>
      <c r="F54" s="246"/>
      <c r="G54" s="234">
        <v>259650.67</v>
      </c>
      <c r="H54" s="234">
        <v>690121.27</v>
      </c>
      <c r="I54" s="252">
        <f t="shared" si="2"/>
        <v>-430470.6</v>
      </c>
      <c r="J54" s="235">
        <f t="shared" si="3"/>
        <v>-1.6578836480568293</v>
      </c>
    </row>
    <row r="55" spans="1:10" s="236" customFormat="1" ht="27.2" customHeight="1">
      <c r="A55" s="264"/>
      <c r="B55" s="271"/>
      <c r="C55" s="272"/>
      <c r="D55" s="231" t="s">
        <v>242</v>
      </c>
      <c r="E55" s="272" t="s">
        <v>243</v>
      </c>
      <c r="F55" s="246"/>
      <c r="G55" s="234">
        <v>1803128.97</v>
      </c>
      <c r="H55" s="234">
        <v>2800000</v>
      </c>
      <c r="I55" s="252">
        <f t="shared" si="2"/>
        <v>-996871.03</v>
      </c>
      <c r="J55" s="235">
        <f t="shared" si="3"/>
        <v>-0.55285619974260636</v>
      </c>
    </row>
    <row r="56" spans="1:10" s="236" customFormat="1" ht="27.2" customHeight="1">
      <c r="A56" s="264"/>
      <c r="B56" s="271"/>
      <c r="C56" s="272"/>
      <c r="D56" s="231" t="s">
        <v>244</v>
      </c>
      <c r="E56" s="272" t="s">
        <v>245</v>
      </c>
      <c r="F56" s="246"/>
      <c r="G56" s="234">
        <v>0</v>
      </c>
      <c r="H56" s="234">
        <v>0</v>
      </c>
      <c r="I56" s="251">
        <f t="shared" si="2"/>
        <v>0</v>
      </c>
      <c r="J56" s="228" t="str">
        <f t="shared" si="3"/>
        <v xml:space="preserve">-    </v>
      </c>
    </row>
    <row r="57" spans="1:10" s="236" customFormat="1" ht="27.2" customHeight="1">
      <c r="A57" s="264"/>
      <c r="B57" s="224" t="s">
        <v>26</v>
      </c>
      <c r="C57" s="225" t="s">
        <v>246</v>
      </c>
      <c r="D57" s="273"/>
      <c r="E57" s="274"/>
      <c r="F57" s="275"/>
      <c r="G57" s="227">
        <v>18082614.480000004</v>
      </c>
      <c r="H57" s="227">
        <v>19395000</v>
      </c>
      <c r="I57" s="251">
        <f t="shared" si="2"/>
        <v>-1312385.5199999958</v>
      </c>
      <c r="J57" s="228">
        <f t="shared" si="3"/>
        <v>-7.257719957761305E-2</v>
      </c>
    </row>
    <row r="58" spans="1:10" s="236" customFormat="1" ht="27.2" customHeight="1">
      <c r="A58" s="264"/>
      <c r="B58" s="224"/>
      <c r="C58" s="225"/>
      <c r="D58" s="231" t="s">
        <v>20</v>
      </c>
      <c r="E58" s="272" t="s">
        <v>247</v>
      </c>
      <c r="F58" s="275"/>
      <c r="G58" s="234">
        <v>17693501.380000003</v>
      </c>
      <c r="H58" s="234">
        <v>19075000</v>
      </c>
      <c r="I58" s="252">
        <f t="shared" si="2"/>
        <v>-1381498.6199999973</v>
      </c>
      <c r="J58" s="235">
        <f t="shared" si="3"/>
        <v>-7.8079436643421291E-2</v>
      </c>
    </row>
    <row r="59" spans="1:10" s="236" customFormat="1" ht="27.2" customHeight="1">
      <c r="A59" s="264"/>
      <c r="B59" s="276"/>
      <c r="C59" s="231"/>
      <c r="D59" s="231" t="s">
        <v>22</v>
      </c>
      <c r="E59" s="272" t="s">
        <v>248</v>
      </c>
      <c r="F59" s="275"/>
      <c r="G59" s="234">
        <v>362840.03</v>
      </c>
      <c r="H59" s="234">
        <v>275000</v>
      </c>
      <c r="I59" s="252">
        <f t="shared" si="2"/>
        <v>87840.030000000028</v>
      </c>
      <c r="J59" s="235">
        <f t="shared" si="3"/>
        <v>0.2420902401534914</v>
      </c>
    </row>
    <row r="60" spans="1:10" s="236" customFormat="1" ht="27.2" customHeight="1">
      <c r="A60" s="264"/>
      <c r="B60" s="276"/>
      <c r="C60" s="231"/>
      <c r="D60" s="231" t="s">
        <v>24</v>
      </c>
      <c r="E60" s="272" t="s">
        <v>249</v>
      </c>
      <c r="F60" s="275"/>
      <c r="G60" s="234">
        <v>26273.07</v>
      </c>
      <c r="H60" s="234">
        <v>45000</v>
      </c>
      <c r="I60" s="252">
        <f t="shared" si="2"/>
        <v>-18726.93</v>
      </c>
      <c r="J60" s="235">
        <f t="shared" si="3"/>
        <v>-0.7127804249750791</v>
      </c>
    </row>
    <row r="61" spans="1:10" s="236" customFormat="1" ht="27.2" customHeight="1">
      <c r="A61" s="264"/>
      <c r="B61" s="224" t="s">
        <v>28</v>
      </c>
      <c r="C61" s="277" t="s">
        <v>250</v>
      </c>
      <c r="D61" s="231"/>
      <c r="E61" s="278"/>
      <c r="F61" s="279"/>
      <c r="G61" s="227">
        <v>8390712.9500000011</v>
      </c>
      <c r="H61" s="227">
        <v>7700000</v>
      </c>
      <c r="I61" s="251">
        <f t="shared" si="2"/>
        <v>690712.95000000112</v>
      </c>
      <c r="J61" s="228">
        <f t="shared" si="3"/>
        <v>8.2318743844049747E-2</v>
      </c>
    </row>
    <row r="62" spans="1:10" s="222" customFormat="1" ht="27.2" customHeight="1">
      <c r="A62" s="264"/>
      <c r="B62" s="224" t="s">
        <v>30</v>
      </c>
      <c r="C62" s="277" t="s">
        <v>251</v>
      </c>
      <c r="D62" s="224"/>
      <c r="E62" s="274"/>
      <c r="F62" s="275"/>
      <c r="G62" s="227">
        <v>3662602.37</v>
      </c>
      <c r="H62" s="227">
        <v>5300358.8</v>
      </c>
      <c r="I62" s="251">
        <f t="shared" si="2"/>
        <v>-1637756.4299999997</v>
      </c>
      <c r="J62" s="228">
        <f t="shared" si="3"/>
        <v>-0.4471564927207754</v>
      </c>
    </row>
    <row r="63" spans="1:10" s="222" customFormat="1" ht="27.2" customHeight="1">
      <c r="A63" s="264"/>
      <c r="B63" s="224" t="s">
        <v>74</v>
      </c>
      <c r="C63" s="277" t="s">
        <v>252</v>
      </c>
      <c r="D63" s="266"/>
      <c r="E63" s="277"/>
      <c r="F63" s="279"/>
      <c r="G63" s="227">
        <v>107782875.34</v>
      </c>
      <c r="H63" s="227">
        <v>101784255.26360001</v>
      </c>
      <c r="I63" s="251">
        <f t="shared" si="2"/>
        <v>5998620.0763999969</v>
      </c>
      <c r="J63" s="228">
        <f t="shared" si="3"/>
        <v>5.5654667380856282E-2</v>
      </c>
    </row>
    <row r="64" spans="1:10" s="236" customFormat="1" ht="27.2" customHeight="1">
      <c r="A64" s="264"/>
      <c r="B64" s="231"/>
      <c r="C64" s="278"/>
      <c r="D64" s="231" t="s">
        <v>20</v>
      </c>
      <c r="E64" s="232" t="s">
        <v>253</v>
      </c>
      <c r="F64" s="280"/>
      <c r="G64" s="234">
        <v>45416774.25999999</v>
      </c>
      <c r="H64" s="234">
        <v>45249338.694400005</v>
      </c>
      <c r="I64" s="252">
        <f t="shared" si="2"/>
        <v>167435.56559998542</v>
      </c>
      <c r="J64" s="235">
        <f t="shared" si="3"/>
        <v>3.6866459216468683E-3</v>
      </c>
    </row>
    <row r="65" spans="1:10" s="236" customFormat="1" ht="27.2" customHeight="1">
      <c r="A65" s="264"/>
      <c r="B65" s="231"/>
      <c r="C65" s="278"/>
      <c r="D65" s="231" t="s">
        <v>22</v>
      </c>
      <c r="E65" s="232" t="s">
        <v>254</v>
      </c>
      <c r="F65" s="280"/>
      <c r="G65" s="253">
        <v>4475142.120000001</v>
      </c>
      <c r="H65" s="253">
        <v>4438877.2193999998</v>
      </c>
      <c r="I65" s="252">
        <f t="shared" si="2"/>
        <v>36264.900600001216</v>
      </c>
      <c r="J65" s="235">
        <f t="shared" si="3"/>
        <v>8.1036310417782233E-3</v>
      </c>
    </row>
    <row r="66" spans="1:10" s="236" customFormat="1" ht="27.2" customHeight="1">
      <c r="A66" s="264"/>
      <c r="B66" s="231"/>
      <c r="C66" s="278"/>
      <c r="D66" s="231" t="s">
        <v>24</v>
      </c>
      <c r="E66" s="232" t="s">
        <v>255</v>
      </c>
      <c r="F66" s="280"/>
      <c r="G66" s="234">
        <v>43668803.680000007</v>
      </c>
      <c r="H66" s="234">
        <v>39867205.517099999</v>
      </c>
      <c r="I66" s="252">
        <f t="shared" si="2"/>
        <v>3801598.1629000083</v>
      </c>
      <c r="J66" s="235">
        <f t="shared" si="3"/>
        <v>8.7055239496774045E-2</v>
      </c>
    </row>
    <row r="67" spans="1:10" s="236" customFormat="1" ht="27.2" customHeight="1">
      <c r="A67" s="264"/>
      <c r="B67" s="231"/>
      <c r="C67" s="278"/>
      <c r="D67" s="231" t="s">
        <v>68</v>
      </c>
      <c r="E67" s="232" t="s">
        <v>256</v>
      </c>
      <c r="F67" s="280"/>
      <c r="G67" s="234">
        <v>1192679.08</v>
      </c>
      <c r="H67" s="234">
        <v>1040938.5119</v>
      </c>
      <c r="I67" s="252">
        <f t="shared" si="2"/>
        <v>151740.56810000003</v>
      </c>
      <c r="J67" s="235">
        <f t="shared" si="3"/>
        <v>0.12722665354371776</v>
      </c>
    </row>
    <row r="68" spans="1:10" s="236" customFormat="1" ht="27.2" customHeight="1">
      <c r="A68" s="264"/>
      <c r="B68" s="231"/>
      <c r="C68" s="278"/>
      <c r="D68" s="231" t="s">
        <v>70</v>
      </c>
      <c r="E68" s="232" t="s">
        <v>257</v>
      </c>
      <c r="F68" s="280"/>
      <c r="G68" s="234">
        <v>13029476.200000001</v>
      </c>
      <c r="H68" s="234">
        <v>11187895.320800001</v>
      </c>
      <c r="I68" s="252">
        <f t="shared" si="2"/>
        <v>1841580.8792000003</v>
      </c>
      <c r="J68" s="235">
        <f t="shared" si="3"/>
        <v>0.14133959423480125</v>
      </c>
    </row>
    <row r="69" spans="1:10" s="236" customFormat="1" ht="27.2" customHeight="1">
      <c r="A69" s="264"/>
      <c r="B69" s="224" t="s">
        <v>76</v>
      </c>
      <c r="C69" s="277" t="s">
        <v>258</v>
      </c>
      <c r="D69" s="281"/>
      <c r="E69" s="274"/>
      <c r="F69" s="275"/>
      <c r="G69" s="227">
        <v>741178.17999999993</v>
      </c>
      <c r="H69" s="227">
        <v>845000</v>
      </c>
      <c r="I69" s="251">
        <f t="shared" si="2"/>
        <v>-103821.82000000007</v>
      </c>
      <c r="J69" s="228">
        <f t="shared" si="3"/>
        <v>-0.14007673566429071</v>
      </c>
    </row>
    <row r="70" spans="1:10" s="222" customFormat="1" ht="27.2" customHeight="1">
      <c r="A70" s="264"/>
      <c r="B70" s="224" t="s">
        <v>78</v>
      </c>
      <c r="C70" s="277" t="s">
        <v>259</v>
      </c>
      <c r="D70" s="266"/>
      <c r="E70" s="277"/>
      <c r="F70" s="279"/>
      <c r="G70" s="227">
        <v>7799818.6699999999</v>
      </c>
      <c r="H70" s="227">
        <v>4340403.0999999996</v>
      </c>
      <c r="I70" s="251">
        <f t="shared" si="2"/>
        <v>3459415.5700000003</v>
      </c>
      <c r="J70" s="228">
        <f t="shared" si="3"/>
        <v>0.44352512748863693</v>
      </c>
    </row>
    <row r="71" spans="1:10" s="236" customFormat="1" ht="27.2" customHeight="1">
      <c r="A71" s="264"/>
      <c r="B71" s="231"/>
      <c r="C71" s="278"/>
      <c r="D71" s="231" t="s">
        <v>20</v>
      </c>
      <c r="E71" s="232" t="s">
        <v>260</v>
      </c>
      <c r="F71" s="280"/>
      <c r="G71" s="234">
        <v>22205.07</v>
      </c>
      <c r="H71" s="234">
        <v>13944.27</v>
      </c>
      <c r="I71" s="252">
        <f t="shared" si="2"/>
        <v>8260.7999999999993</v>
      </c>
      <c r="J71" s="235">
        <f t="shared" si="3"/>
        <v>0.37202314606529047</v>
      </c>
    </row>
    <row r="72" spans="1:10" s="222" customFormat="1" ht="27.2" customHeight="1">
      <c r="A72" s="250"/>
      <c r="B72" s="224"/>
      <c r="C72" s="277"/>
      <c r="D72" s="231" t="s">
        <v>22</v>
      </c>
      <c r="E72" s="232" t="s">
        <v>261</v>
      </c>
      <c r="F72" s="279"/>
      <c r="G72" s="234">
        <v>2467580.41</v>
      </c>
      <c r="H72" s="234">
        <v>2467580.41</v>
      </c>
      <c r="I72" s="252">
        <f t="shared" si="2"/>
        <v>0</v>
      </c>
      <c r="J72" s="235">
        <f t="shared" si="3"/>
        <v>0</v>
      </c>
    </row>
    <row r="73" spans="1:10" s="222" customFormat="1" ht="27.2" customHeight="1">
      <c r="A73" s="250"/>
      <c r="B73" s="224"/>
      <c r="C73" s="277"/>
      <c r="D73" s="231" t="s">
        <v>24</v>
      </c>
      <c r="E73" s="232" t="s">
        <v>262</v>
      </c>
      <c r="F73" s="279"/>
      <c r="G73" s="234">
        <v>5310033.1899999995</v>
      </c>
      <c r="H73" s="234">
        <v>1858878.42</v>
      </c>
      <c r="I73" s="252">
        <f t="shared" si="2"/>
        <v>3451154.7699999996</v>
      </c>
      <c r="J73" s="235">
        <f t="shared" si="3"/>
        <v>0.64993092255982676</v>
      </c>
    </row>
    <row r="74" spans="1:10" s="222" customFormat="1" ht="27.2" customHeight="1">
      <c r="A74" s="250"/>
      <c r="B74" s="224" t="s">
        <v>80</v>
      </c>
      <c r="C74" s="277" t="s">
        <v>263</v>
      </c>
      <c r="D74" s="266"/>
      <c r="E74" s="277"/>
      <c r="F74" s="279"/>
      <c r="G74" s="227">
        <v>0</v>
      </c>
      <c r="H74" s="227">
        <v>0</v>
      </c>
      <c r="I74" s="251">
        <f t="shared" si="2"/>
        <v>0</v>
      </c>
      <c r="J74" s="228" t="str">
        <f t="shared" si="3"/>
        <v xml:space="preserve">-    </v>
      </c>
    </row>
    <row r="75" spans="1:10" s="222" customFormat="1" ht="27.2" customHeight="1">
      <c r="A75" s="250"/>
      <c r="B75" s="224" t="s">
        <v>82</v>
      </c>
      <c r="C75" s="277" t="s">
        <v>264</v>
      </c>
      <c r="D75" s="266"/>
      <c r="E75" s="277"/>
      <c r="F75" s="279"/>
      <c r="G75" s="227">
        <v>483350.2100000002</v>
      </c>
      <c r="H75" s="227">
        <v>0</v>
      </c>
      <c r="I75" s="251">
        <f t="shared" si="2"/>
        <v>483350.2100000002</v>
      </c>
      <c r="J75" s="228">
        <f t="shared" si="3"/>
        <v>1</v>
      </c>
    </row>
    <row r="76" spans="1:10" s="236" customFormat="1" ht="27.2" customHeight="1">
      <c r="A76" s="282"/>
      <c r="B76" s="271"/>
      <c r="C76" s="278"/>
      <c r="D76" s="231" t="s">
        <v>20</v>
      </c>
      <c r="E76" s="278" t="s">
        <v>265</v>
      </c>
      <c r="F76" s="280"/>
      <c r="G76" s="234">
        <v>434522.2200000002</v>
      </c>
      <c r="H76" s="234">
        <v>0</v>
      </c>
      <c r="I76" s="252">
        <f t="shared" si="2"/>
        <v>434522.2200000002</v>
      </c>
      <c r="J76" s="235">
        <f t="shared" si="3"/>
        <v>1</v>
      </c>
    </row>
    <row r="77" spans="1:10" s="236" customFormat="1" ht="27.2" customHeight="1">
      <c r="A77" s="282"/>
      <c r="B77" s="271"/>
      <c r="C77" s="278"/>
      <c r="D77" s="231" t="s">
        <v>22</v>
      </c>
      <c r="E77" s="278" t="s">
        <v>266</v>
      </c>
      <c r="F77" s="280"/>
      <c r="G77" s="234">
        <v>48827.99</v>
      </c>
      <c r="H77" s="234">
        <v>0</v>
      </c>
      <c r="I77" s="252">
        <f t="shared" si="2"/>
        <v>48827.99</v>
      </c>
      <c r="J77" s="235">
        <f t="shared" si="3"/>
        <v>1</v>
      </c>
    </row>
    <row r="78" spans="1:10" s="222" customFormat="1" ht="27.2" customHeight="1">
      <c r="A78" s="282"/>
      <c r="B78" s="224" t="s">
        <v>84</v>
      </c>
      <c r="C78" s="277" t="s">
        <v>267</v>
      </c>
      <c r="D78" s="266"/>
      <c r="E78" s="277"/>
      <c r="F78" s="279"/>
      <c r="G78" s="227">
        <v>16752492.960000001</v>
      </c>
      <c r="H78" s="227">
        <v>8658433.9199999999</v>
      </c>
      <c r="I78" s="251">
        <f t="shared" si="2"/>
        <v>8094059.040000001</v>
      </c>
      <c r="J78" s="228">
        <f t="shared" si="3"/>
        <v>0.48315549568211852</v>
      </c>
    </row>
    <row r="79" spans="1:10" s="236" customFormat="1" ht="27.2" customHeight="1">
      <c r="A79" s="282"/>
      <c r="B79" s="271"/>
      <c r="C79" s="278"/>
      <c r="D79" s="231" t="s">
        <v>20</v>
      </c>
      <c r="E79" s="278" t="s">
        <v>268</v>
      </c>
      <c r="F79" s="280"/>
      <c r="G79" s="234">
        <v>7833893.4699999997</v>
      </c>
      <c r="H79" s="234">
        <v>5000000</v>
      </c>
      <c r="I79" s="252">
        <f t="shared" si="2"/>
        <v>2833893.4699999997</v>
      </c>
      <c r="J79" s="235">
        <f t="shared" si="3"/>
        <v>0.36174776703977823</v>
      </c>
    </row>
    <row r="80" spans="1:10" s="236" customFormat="1" ht="27.2" customHeight="1">
      <c r="A80" s="282"/>
      <c r="B80" s="271"/>
      <c r="C80" s="278"/>
      <c r="D80" s="231" t="s">
        <v>22</v>
      </c>
      <c r="E80" s="278" t="s">
        <v>269</v>
      </c>
      <c r="F80" s="280"/>
      <c r="G80" s="234">
        <v>0</v>
      </c>
      <c r="H80" s="234">
        <v>0</v>
      </c>
      <c r="I80" s="252">
        <f t="shared" si="2"/>
        <v>0</v>
      </c>
      <c r="J80" s="235" t="str">
        <f t="shared" si="3"/>
        <v xml:space="preserve">-    </v>
      </c>
    </row>
    <row r="81" spans="1:10" s="236" customFormat="1" ht="27.2" customHeight="1">
      <c r="A81" s="282"/>
      <c r="B81" s="271"/>
      <c r="C81" s="278"/>
      <c r="D81" s="231" t="s">
        <v>24</v>
      </c>
      <c r="E81" s="278" t="s">
        <v>270</v>
      </c>
      <c r="F81" s="280"/>
      <c r="G81" s="234">
        <v>5839466.7200000007</v>
      </c>
      <c r="H81" s="234">
        <v>0</v>
      </c>
      <c r="I81" s="252">
        <f t="shared" si="2"/>
        <v>5839466.7200000007</v>
      </c>
      <c r="J81" s="235">
        <f t="shared" si="3"/>
        <v>1</v>
      </c>
    </row>
    <row r="82" spans="1:10" s="236" customFormat="1" ht="27.2" customHeight="1">
      <c r="A82" s="282"/>
      <c r="B82" s="271"/>
      <c r="C82" s="278"/>
      <c r="D82" s="231" t="s">
        <v>68</v>
      </c>
      <c r="E82" s="278" t="s">
        <v>271</v>
      </c>
      <c r="F82" s="280"/>
      <c r="G82" s="234">
        <v>3079132.77</v>
      </c>
      <c r="H82" s="234">
        <v>3658433.92</v>
      </c>
      <c r="I82" s="252">
        <f t="shared" si="2"/>
        <v>-579301.14999999991</v>
      </c>
      <c r="J82" s="235">
        <f t="shared" si="3"/>
        <v>-0.18813776256877676</v>
      </c>
    </row>
    <row r="83" spans="1:10" s="222" customFormat="1" ht="27.2" customHeight="1">
      <c r="A83" s="258"/>
      <c r="B83" s="259" t="s">
        <v>50</v>
      </c>
      <c r="C83" s="259"/>
      <c r="D83" s="259"/>
      <c r="E83" s="259"/>
      <c r="F83" s="260"/>
      <c r="G83" s="261">
        <v>247172360.72000006</v>
      </c>
      <c r="H83" s="261">
        <v>231230350.34359998</v>
      </c>
      <c r="I83" s="262">
        <f t="shared" si="2"/>
        <v>15942010.376400083</v>
      </c>
      <c r="J83" s="263">
        <f t="shared" si="3"/>
        <v>6.4497544668675119E-2</v>
      </c>
    </row>
    <row r="84" spans="1:10" s="236" customFormat="1" ht="9.1999999999999993" customHeight="1" thickBot="1">
      <c r="A84" s="282"/>
      <c r="B84" s="231"/>
      <c r="C84" s="278"/>
      <c r="D84" s="272"/>
      <c r="E84" s="278"/>
      <c r="F84" s="280"/>
      <c r="G84" s="234"/>
      <c r="H84" s="234"/>
      <c r="I84" s="252"/>
      <c r="J84" s="235"/>
    </row>
    <row r="85" spans="1:10" s="222" customFormat="1" ht="27.2" customHeight="1" thickTop="1" thickBot="1">
      <c r="A85" s="283" t="s">
        <v>272</v>
      </c>
      <c r="B85" s="284"/>
      <c r="C85" s="284"/>
      <c r="D85" s="284"/>
      <c r="E85" s="284"/>
      <c r="F85" s="285"/>
      <c r="G85" s="286">
        <v>9133199.0299999993</v>
      </c>
      <c r="H85" s="286">
        <v>7553693.9199999999</v>
      </c>
      <c r="I85" s="287">
        <f t="shared" ref="I85" si="4">G85-H85</f>
        <v>1579505.1099999994</v>
      </c>
      <c r="J85" s="288">
        <f t="shared" ref="J85" si="5">IF(G85=0,"-    ",I85/G85)</f>
        <v>0.17294105874751747</v>
      </c>
    </row>
    <row r="86" spans="1:10" s="222" customFormat="1" ht="9.1999999999999993" customHeight="1" thickTop="1">
      <c r="A86" s="289"/>
      <c r="B86" s="290"/>
      <c r="C86" s="290"/>
      <c r="D86" s="291"/>
      <c r="E86" s="292"/>
      <c r="F86" s="293"/>
      <c r="G86" s="294"/>
      <c r="H86" s="294"/>
      <c r="I86" s="295"/>
      <c r="J86" s="296"/>
    </row>
    <row r="87" spans="1:10" s="222" customFormat="1" ht="27.2" customHeight="1">
      <c r="A87" s="223" t="s">
        <v>51</v>
      </c>
      <c r="B87" s="265" t="s">
        <v>273</v>
      </c>
      <c r="C87" s="266"/>
      <c r="D87" s="265"/>
      <c r="E87" s="277"/>
      <c r="F87" s="279"/>
      <c r="G87" s="227"/>
      <c r="H87" s="227"/>
      <c r="I87" s="251"/>
      <c r="J87" s="228"/>
    </row>
    <row r="88" spans="1:10" s="222" customFormat="1" ht="27.2" customHeight="1">
      <c r="A88" s="250"/>
      <c r="B88" s="224" t="s">
        <v>15</v>
      </c>
      <c r="C88" s="277" t="s">
        <v>274</v>
      </c>
      <c r="D88" s="266"/>
      <c r="E88" s="277"/>
      <c r="F88" s="279"/>
      <c r="G88" s="227">
        <v>7983.79</v>
      </c>
      <c r="H88" s="227">
        <v>5000.13</v>
      </c>
      <c r="I88" s="251">
        <f t="shared" ref="I88:I90" si="6">G88-H88</f>
        <v>2983.66</v>
      </c>
      <c r="J88" s="228">
        <f t="shared" ref="J88:J90" si="7">IF(G88=0,"-    ",I88/G88)</f>
        <v>0.3737147394908934</v>
      </c>
    </row>
    <row r="89" spans="1:10" s="222" customFormat="1" ht="27.2" customHeight="1">
      <c r="A89" s="250"/>
      <c r="B89" s="224" t="s">
        <v>18</v>
      </c>
      <c r="C89" s="277" t="s">
        <v>275</v>
      </c>
      <c r="D89" s="266"/>
      <c r="E89" s="277"/>
      <c r="F89" s="279"/>
      <c r="G89" s="227">
        <v>118877.42</v>
      </c>
      <c r="H89" s="227">
        <v>400000</v>
      </c>
      <c r="I89" s="251">
        <f t="shared" si="6"/>
        <v>-281122.58</v>
      </c>
      <c r="J89" s="228">
        <f t="shared" si="7"/>
        <v>-2.3648105754650466</v>
      </c>
    </row>
    <row r="90" spans="1:10" s="222" customFormat="1" ht="27.2" customHeight="1">
      <c r="A90" s="258"/>
      <c r="B90" s="259" t="s">
        <v>55</v>
      </c>
      <c r="C90" s="259"/>
      <c r="D90" s="259"/>
      <c r="E90" s="259"/>
      <c r="F90" s="260"/>
      <c r="G90" s="261">
        <v>-110893.63</v>
      </c>
      <c r="H90" s="261">
        <v>-394999.87</v>
      </c>
      <c r="I90" s="262">
        <f t="shared" si="6"/>
        <v>284106.23999999999</v>
      </c>
      <c r="J90" s="263">
        <f t="shared" si="7"/>
        <v>-2.561970782271263</v>
      </c>
    </row>
    <row r="91" spans="1:10" s="236" customFormat="1" ht="9.1999999999999993" customHeight="1">
      <c r="A91" s="264"/>
      <c r="B91" s="231"/>
      <c r="C91" s="278"/>
      <c r="D91" s="269"/>
      <c r="E91" s="278"/>
      <c r="F91" s="280"/>
      <c r="G91" s="234">
        <v>0</v>
      </c>
      <c r="H91" s="234">
        <v>0</v>
      </c>
      <c r="I91" s="252"/>
      <c r="J91" s="235"/>
    </row>
    <row r="92" spans="1:10" s="222" customFormat="1" ht="27.2" customHeight="1">
      <c r="A92" s="223" t="s">
        <v>56</v>
      </c>
      <c r="B92" s="265" t="s">
        <v>276</v>
      </c>
      <c r="C92" s="266"/>
      <c r="D92" s="225"/>
      <c r="E92" s="277"/>
      <c r="F92" s="279"/>
      <c r="G92" s="227">
        <v>0</v>
      </c>
      <c r="H92" s="227">
        <v>0</v>
      </c>
      <c r="I92" s="251"/>
      <c r="J92" s="228"/>
    </row>
    <row r="93" spans="1:10" s="222" customFormat="1" ht="27.2" customHeight="1">
      <c r="A93" s="250"/>
      <c r="B93" s="224" t="s">
        <v>15</v>
      </c>
      <c r="C93" s="265" t="s">
        <v>277</v>
      </c>
      <c r="D93" s="266"/>
      <c r="E93" s="225"/>
      <c r="F93" s="226"/>
      <c r="G93" s="227">
        <v>0</v>
      </c>
      <c r="H93" s="227">
        <v>0</v>
      </c>
      <c r="I93" s="251">
        <f t="shared" ref="I93:I94" si="8">G93-H93</f>
        <v>0</v>
      </c>
      <c r="J93" s="228" t="str">
        <f t="shared" ref="J93:J94" si="9">IF(G93=0,"-    ",I93/G93)</f>
        <v xml:space="preserve">-    </v>
      </c>
    </row>
    <row r="94" spans="1:10" s="222" customFormat="1" ht="27.2" customHeight="1">
      <c r="A94" s="250"/>
      <c r="B94" s="224" t="s">
        <v>18</v>
      </c>
      <c r="C94" s="265" t="s">
        <v>278</v>
      </c>
      <c r="D94" s="266"/>
      <c r="E94" s="225"/>
      <c r="F94" s="226"/>
      <c r="G94" s="227">
        <v>0</v>
      </c>
      <c r="H94" s="227">
        <v>0</v>
      </c>
      <c r="I94" s="251">
        <f t="shared" si="8"/>
        <v>0</v>
      </c>
      <c r="J94" s="228" t="str">
        <f t="shared" si="9"/>
        <v xml:space="preserve">-    </v>
      </c>
    </row>
    <row r="95" spans="1:10" s="222" customFormat="1" ht="27.2" customHeight="1">
      <c r="A95" s="258"/>
      <c r="B95" s="259" t="s">
        <v>88</v>
      </c>
      <c r="C95" s="259"/>
      <c r="D95" s="259"/>
      <c r="E95" s="259"/>
      <c r="F95" s="260"/>
      <c r="G95" s="261">
        <v>0</v>
      </c>
      <c r="H95" s="261">
        <v>0</v>
      </c>
      <c r="I95" s="262">
        <v>0</v>
      </c>
      <c r="J95" s="263" t="s">
        <v>17</v>
      </c>
    </row>
    <row r="96" spans="1:10" s="236" customFormat="1" ht="9.1999999999999993" customHeight="1">
      <c r="A96" s="264"/>
      <c r="B96" s="231"/>
      <c r="C96" s="272"/>
      <c r="D96" s="269"/>
      <c r="E96" s="232"/>
      <c r="F96" s="233"/>
      <c r="G96" s="234"/>
      <c r="H96" s="234"/>
      <c r="I96" s="252"/>
      <c r="J96" s="235"/>
    </row>
    <row r="97" spans="1:10" s="222" customFormat="1" ht="27.2" customHeight="1">
      <c r="A97" s="223" t="s">
        <v>89</v>
      </c>
      <c r="B97" s="265" t="s">
        <v>279</v>
      </c>
      <c r="C97" s="266"/>
      <c r="D97" s="225"/>
      <c r="E97" s="277"/>
      <c r="F97" s="279"/>
      <c r="G97" s="227"/>
      <c r="H97" s="227"/>
      <c r="I97" s="251"/>
      <c r="J97" s="228"/>
    </row>
    <row r="98" spans="1:10" s="222" customFormat="1" ht="27.2" customHeight="1">
      <c r="A98" s="250"/>
      <c r="B98" s="224" t="s">
        <v>15</v>
      </c>
      <c r="C98" s="265" t="s">
        <v>280</v>
      </c>
      <c r="D98" s="266"/>
      <c r="E98" s="225"/>
      <c r="F98" s="226"/>
      <c r="G98" s="227">
        <v>2956065.2699999996</v>
      </c>
      <c r="H98" s="227">
        <v>0</v>
      </c>
      <c r="I98" s="251">
        <f t="shared" ref="I98:I104" si="10">G98-H98</f>
        <v>2956065.2699999996</v>
      </c>
      <c r="J98" s="228">
        <f t="shared" ref="J98:J104" si="11">IF(G98=0,"-    ",I98/G98)</f>
        <v>1</v>
      </c>
    </row>
    <row r="99" spans="1:10" s="236" customFormat="1" ht="27.2" customHeight="1">
      <c r="A99" s="264"/>
      <c r="B99" s="271"/>
      <c r="C99" s="278"/>
      <c r="D99" s="231" t="s">
        <v>20</v>
      </c>
      <c r="E99" s="272" t="s">
        <v>281</v>
      </c>
      <c r="F99" s="280"/>
      <c r="G99" s="234">
        <v>0</v>
      </c>
      <c r="H99" s="234">
        <v>0</v>
      </c>
      <c r="I99" s="252">
        <f t="shared" si="10"/>
        <v>0</v>
      </c>
      <c r="J99" s="235" t="str">
        <f t="shared" si="11"/>
        <v xml:space="preserve">-    </v>
      </c>
    </row>
    <row r="100" spans="1:10" s="236" customFormat="1" ht="27.2" customHeight="1">
      <c r="A100" s="264"/>
      <c r="B100" s="271"/>
      <c r="C100" s="278"/>
      <c r="D100" s="231" t="s">
        <v>22</v>
      </c>
      <c r="E100" s="278" t="s">
        <v>282</v>
      </c>
      <c r="F100" s="280"/>
      <c r="G100" s="234">
        <v>2956065.2699999996</v>
      </c>
      <c r="H100" s="234">
        <v>0</v>
      </c>
      <c r="I100" s="252">
        <f t="shared" si="10"/>
        <v>2956065.2699999996</v>
      </c>
      <c r="J100" s="235">
        <f t="shared" si="11"/>
        <v>1</v>
      </c>
    </row>
    <row r="101" spans="1:10" s="222" customFormat="1" ht="27.2" customHeight="1">
      <c r="A101" s="250"/>
      <c r="B101" s="224" t="s">
        <v>18</v>
      </c>
      <c r="C101" s="265" t="s">
        <v>283</v>
      </c>
      <c r="D101" s="266"/>
      <c r="E101" s="225"/>
      <c r="F101" s="226"/>
      <c r="G101" s="227">
        <v>4452973.38</v>
      </c>
      <c r="H101" s="227">
        <v>250000</v>
      </c>
      <c r="I101" s="251">
        <f t="shared" si="10"/>
        <v>4202973.38</v>
      </c>
      <c r="J101" s="228">
        <f t="shared" si="11"/>
        <v>0.94385773759105651</v>
      </c>
    </row>
    <row r="102" spans="1:10" s="236" customFormat="1" ht="27.2" customHeight="1">
      <c r="A102" s="264"/>
      <c r="B102" s="271"/>
      <c r="C102" s="278"/>
      <c r="D102" s="231" t="s">
        <v>20</v>
      </c>
      <c r="E102" s="272" t="s">
        <v>284</v>
      </c>
      <c r="F102" s="280"/>
      <c r="G102" s="234">
        <v>0</v>
      </c>
      <c r="H102" s="234">
        <v>0</v>
      </c>
      <c r="I102" s="252">
        <f t="shared" si="10"/>
        <v>0</v>
      </c>
      <c r="J102" s="235" t="str">
        <f t="shared" si="11"/>
        <v xml:space="preserve">-    </v>
      </c>
    </row>
    <row r="103" spans="1:10" s="236" customFormat="1" ht="27.2" customHeight="1">
      <c r="A103" s="264"/>
      <c r="B103" s="271"/>
      <c r="C103" s="278"/>
      <c r="D103" s="231" t="s">
        <v>22</v>
      </c>
      <c r="E103" s="278" t="s">
        <v>285</v>
      </c>
      <c r="F103" s="280"/>
      <c r="G103" s="234">
        <v>4452973.38</v>
      </c>
      <c r="H103" s="234">
        <v>250000</v>
      </c>
      <c r="I103" s="252">
        <f t="shared" si="10"/>
        <v>4202973.38</v>
      </c>
      <c r="J103" s="235">
        <f t="shared" si="11"/>
        <v>0.94385773759105651</v>
      </c>
    </row>
    <row r="104" spans="1:10" s="222" customFormat="1" ht="27.2" customHeight="1">
      <c r="A104" s="258"/>
      <c r="B104" s="259" t="s">
        <v>93</v>
      </c>
      <c r="C104" s="259"/>
      <c r="D104" s="259"/>
      <c r="E104" s="259"/>
      <c r="F104" s="260"/>
      <c r="G104" s="261">
        <v>-1496908.1100000003</v>
      </c>
      <c r="H104" s="261">
        <v>-250000</v>
      </c>
      <c r="I104" s="262">
        <f t="shared" si="10"/>
        <v>-1246908.1100000003</v>
      </c>
      <c r="J104" s="263">
        <f t="shared" si="11"/>
        <v>0.83298908040520936</v>
      </c>
    </row>
    <row r="105" spans="1:10" s="236" customFormat="1" ht="9.1999999999999993" customHeight="1" thickBot="1">
      <c r="A105" s="282"/>
      <c r="B105" s="231"/>
      <c r="C105" s="278"/>
      <c r="D105" s="272"/>
      <c r="E105" s="278"/>
      <c r="F105" s="280"/>
      <c r="G105" s="234"/>
      <c r="H105" s="234"/>
      <c r="I105" s="252"/>
      <c r="J105" s="235"/>
    </row>
    <row r="106" spans="1:10" s="222" customFormat="1" ht="27.2" customHeight="1" thickTop="1" thickBot="1">
      <c r="A106" s="283" t="s">
        <v>286</v>
      </c>
      <c r="B106" s="284"/>
      <c r="C106" s="284"/>
      <c r="D106" s="284"/>
      <c r="E106" s="284"/>
      <c r="F106" s="285"/>
      <c r="G106" s="286">
        <v>7525397.29</v>
      </c>
      <c r="H106" s="286">
        <v>6908694.0499999998</v>
      </c>
      <c r="I106" s="287">
        <f t="shared" ref="I106" si="12">G106-H106</f>
        <v>616703.24000000022</v>
      </c>
      <c r="J106" s="288">
        <f t="shared" ref="J106" si="13">IF(G106=0,"-    ",I106/G106)</f>
        <v>8.1949592325111675E-2</v>
      </c>
    </row>
    <row r="107" spans="1:10" s="222" customFormat="1" ht="9.1999999999999993" customHeight="1" thickTop="1">
      <c r="A107" s="289"/>
      <c r="B107" s="290"/>
      <c r="C107" s="290"/>
      <c r="D107" s="291"/>
      <c r="E107" s="292"/>
      <c r="F107" s="293"/>
      <c r="G107" s="294"/>
      <c r="H107" s="294"/>
      <c r="I107" s="295"/>
      <c r="J107" s="296"/>
    </row>
    <row r="108" spans="1:10" s="222" customFormat="1" ht="27.2" customHeight="1">
      <c r="A108" s="223" t="s">
        <v>287</v>
      </c>
      <c r="B108" s="265" t="s">
        <v>288</v>
      </c>
      <c r="C108" s="266"/>
      <c r="D108" s="265"/>
      <c r="E108" s="277"/>
      <c r="F108" s="279"/>
      <c r="G108" s="227"/>
      <c r="H108" s="227"/>
      <c r="I108" s="251"/>
      <c r="J108" s="228"/>
    </row>
    <row r="109" spans="1:10" s="222" customFormat="1" ht="27.2" customHeight="1">
      <c r="A109" s="250"/>
      <c r="B109" s="224" t="s">
        <v>15</v>
      </c>
      <c r="C109" s="277" t="s">
        <v>289</v>
      </c>
      <c r="D109" s="266"/>
      <c r="E109" s="277"/>
      <c r="F109" s="279"/>
      <c r="G109" s="227">
        <v>7123272.5100000007</v>
      </c>
      <c r="H109" s="227">
        <v>6878935.0467103319</v>
      </c>
      <c r="I109" s="251">
        <f t="shared" ref="I109:I114" si="14">G109-H109</f>
        <v>244337.46328966878</v>
      </c>
      <c r="J109" s="228">
        <f t="shared" ref="J109:J114" si="15">IF(G109=0,"-    ",I109/G109)</f>
        <v>3.4301293814978415E-2</v>
      </c>
    </row>
    <row r="110" spans="1:10" s="236" customFormat="1" ht="27.2" customHeight="1">
      <c r="A110" s="282"/>
      <c r="B110" s="271"/>
      <c r="C110" s="278"/>
      <c r="D110" s="231" t="s">
        <v>20</v>
      </c>
      <c r="E110" s="278" t="s">
        <v>290</v>
      </c>
      <c r="F110" s="280"/>
      <c r="G110" s="234">
        <v>6916153.2000000002</v>
      </c>
      <c r="H110" s="234">
        <v>6745935.0467103319</v>
      </c>
      <c r="I110" s="252">
        <f t="shared" si="14"/>
        <v>170218.15328966826</v>
      </c>
      <c r="J110" s="235">
        <f t="shared" si="15"/>
        <v>2.4611680563939541E-2</v>
      </c>
    </row>
    <row r="111" spans="1:10" s="236" customFormat="1" ht="27.2" customHeight="1">
      <c r="A111" s="282"/>
      <c r="B111" s="271"/>
      <c r="C111" s="278"/>
      <c r="D111" s="231" t="s">
        <v>22</v>
      </c>
      <c r="E111" s="278" t="s">
        <v>291</v>
      </c>
      <c r="F111" s="280"/>
      <c r="G111" s="234">
        <v>38290.03</v>
      </c>
      <c r="H111" s="234">
        <v>50000</v>
      </c>
      <c r="I111" s="252">
        <f t="shared" si="14"/>
        <v>-11709.970000000001</v>
      </c>
      <c r="J111" s="235">
        <f t="shared" si="15"/>
        <v>-0.30582295182322922</v>
      </c>
    </row>
    <row r="112" spans="1:10" s="236" customFormat="1" ht="27.2" customHeight="1">
      <c r="A112" s="282"/>
      <c r="B112" s="271"/>
      <c r="C112" s="278"/>
      <c r="D112" s="231" t="s">
        <v>24</v>
      </c>
      <c r="E112" s="278" t="s">
        <v>292</v>
      </c>
      <c r="F112" s="280"/>
      <c r="G112" s="234">
        <v>168829.28</v>
      </c>
      <c r="H112" s="234">
        <v>83000</v>
      </c>
      <c r="I112" s="252">
        <f t="shared" si="14"/>
        <v>85829.28</v>
      </c>
      <c r="J112" s="235">
        <f t="shared" si="15"/>
        <v>0.5083791152814251</v>
      </c>
    </row>
    <row r="113" spans="1:10" s="236" customFormat="1" ht="27.2" customHeight="1">
      <c r="A113" s="282"/>
      <c r="B113" s="271"/>
      <c r="C113" s="278"/>
      <c r="D113" s="231" t="s">
        <v>68</v>
      </c>
      <c r="E113" s="278" t="s">
        <v>293</v>
      </c>
      <c r="F113" s="280"/>
      <c r="G113" s="234">
        <v>0</v>
      </c>
      <c r="H113" s="234">
        <v>0</v>
      </c>
      <c r="I113" s="252">
        <f t="shared" si="14"/>
        <v>0</v>
      </c>
      <c r="J113" s="235" t="str">
        <f t="shared" si="15"/>
        <v xml:space="preserve">-    </v>
      </c>
    </row>
    <row r="114" spans="1:10" s="222" customFormat="1" ht="27.2" customHeight="1">
      <c r="A114" s="250"/>
      <c r="B114" s="224" t="s">
        <v>18</v>
      </c>
      <c r="C114" s="277" t="s">
        <v>294</v>
      </c>
      <c r="D114" s="266"/>
      <c r="E114" s="277"/>
      <c r="F114" s="279"/>
      <c r="G114" s="227">
        <v>52125.27</v>
      </c>
      <c r="H114" s="227">
        <v>29759</v>
      </c>
      <c r="I114" s="251">
        <f t="shared" si="14"/>
        <v>22366.269999999997</v>
      </c>
      <c r="J114" s="228">
        <f t="shared" si="15"/>
        <v>0.42908689010148049</v>
      </c>
    </row>
    <row r="115" spans="1:10" s="222" customFormat="1" ht="27.2" customHeight="1">
      <c r="A115" s="250"/>
      <c r="B115" s="224" t="s">
        <v>26</v>
      </c>
      <c r="C115" s="277" t="s">
        <v>295</v>
      </c>
      <c r="D115" s="266"/>
      <c r="E115" s="277"/>
      <c r="F115" s="279"/>
      <c r="G115" s="227">
        <v>0</v>
      </c>
      <c r="H115" s="227">
        <v>0</v>
      </c>
      <c r="I115" s="251"/>
      <c r="J115" s="228"/>
    </row>
    <row r="116" spans="1:10" s="222" customFormat="1" ht="27.2" customHeight="1">
      <c r="A116" s="258"/>
      <c r="B116" s="259" t="s">
        <v>296</v>
      </c>
      <c r="C116" s="259"/>
      <c r="D116" s="259"/>
      <c r="E116" s="259"/>
      <c r="F116" s="260"/>
      <c r="G116" s="261">
        <v>7175397.7800000003</v>
      </c>
      <c r="H116" s="261">
        <v>6908694.0467103319</v>
      </c>
      <c r="I116" s="262">
        <f t="shared" ref="I116:I118" si="16">G116-H116</f>
        <v>266703.73328966834</v>
      </c>
      <c r="J116" s="263">
        <f t="shared" ref="J116:J118" si="17">IF(G116=0,"-    ",I116/G116)</f>
        <v>3.7169191376825429E-2</v>
      </c>
    </row>
    <row r="117" spans="1:10" s="236" customFormat="1" ht="9.1999999999999993" customHeight="1">
      <c r="A117" s="282"/>
      <c r="B117" s="231"/>
      <c r="C117" s="278"/>
      <c r="D117" s="272"/>
      <c r="E117" s="278"/>
      <c r="F117" s="280"/>
      <c r="G117" s="234"/>
      <c r="H117" s="234">
        <v>0</v>
      </c>
      <c r="I117" s="252"/>
      <c r="J117" s="235"/>
    </row>
    <row r="118" spans="1:10" s="222" customFormat="1" ht="27.2" customHeight="1">
      <c r="A118" s="223" t="s">
        <v>297</v>
      </c>
      <c r="B118" s="265"/>
      <c r="C118" s="266"/>
      <c r="D118" s="265"/>
      <c r="E118" s="277"/>
      <c r="F118" s="279"/>
      <c r="G118" s="227">
        <v>349999.51</v>
      </c>
      <c r="H118" s="227"/>
      <c r="I118" s="251">
        <f t="shared" si="16"/>
        <v>349999.51</v>
      </c>
      <c r="J118" s="228">
        <f t="shared" si="17"/>
        <v>1</v>
      </c>
    </row>
    <row r="119" spans="1:10" s="236" customFormat="1" ht="9.1999999999999993" customHeight="1" thickBot="1">
      <c r="A119" s="297"/>
      <c r="B119" s="298"/>
      <c r="C119" s="299"/>
      <c r="D119" s="299"/>
      <c r="E119" s="300"/>
      <c r="F119" s="301"/>
      <c r="G119" s="302"/>
      <c r="H119" s="302"/>
      <c r="I119" s="303"/>
      <c r="J119" s="304"/>
    </row>
    <row r="120" spans="1:10" s="236" customFormat="1">
      <c r="A120" s="266"/>
      <c r="B120" s="266"/>
      <c r="C120" s="269"/>
      <c r="D120" s="269"/>
      <c r="E120" s="278"/>
      <c r="F120" s="278"/>
      <c r="G120" s="305"/>
      <c r="H120" s="305"/>
      <c r="I120" s="306"/>
      <c r="J120" s="307"/>
    </row>
    <row r="121" spans="1:10">
      <c r="A121" s="266"/>
      <c r="B121" s="266"/>
      <c r="C121" s="269"/>
      <c r="D121" s="269"/>
      <c r="E121" s="269"/>
      <c r="F121" s="308"/>
      <c r="G121" s="309"/>
      <c r="H121" s="309"/>
    </row>
    <row r="122" spans="1:10">
      <c r="A122" s="266"/>
      <c r="B122" s="266"/>
      <c r="C122" s="269"/>
      <c r="D122" s="269"/>
      <c r="E122" s="269"/>
      <c r="F122" s="308"/>
      <c r="G122" s="309"/>
      <c r="H122" s="309"/>
    </row>
    <row r="123" spans="1:10">
      <c r="A123" s="266"/>
      <c r="B123" s="266"/>
      <c r="C123" s="269"/>
      <c r="D123" s="269"/>
      <c r="E123" s="269"/>
      <c r="F123" s="308"/>
      <c r="G123" s="309"/>
      <c r="H123" s="309"/>
    </row>
    <row r="124" spans="1:10">
      <c r="A124" s="266"/>
      <c r="B124" s="266"/>
      <c r="C124" s="269"/>
      <c r="D124" s="269"/>
      <c r="E124" s="269"/>
      <c r="F124" s="308"/>
      <c r="G124" s="309"/>
      <c r="H124" s="309"/>
    </row>
    <row r="125" spans="1:10">
      <c r="A125" s="266"/>
      <c r="B125" s="266"/>
      <c r="C125" s="269"/>
      <c r="D125" s="269"/>
      <c r="E125" s="269"/>
      <c r="F125" s="308"/>
      <c r="G125" s="309"/>
      <c r="H125" s="309"/>
    </row>
    <row r="126" spans="1:10">
      <c r="A126" s="266"/>
      <c r="B126" s="266"/>
      <c r="C126" s="269"/>
      <c r="D126" s="269"/>
      <c r="E126" s="269"/>
      <c r="F126" s="308"/>
      <c r="G126" s="309"/>
      <c r="H126" s="309"/>
    </row>
    <row r="127" spans="1:10">
      <c r="A127" s="266"/>
      <c r="B127" s="266"/>
      <c r="C127" s="269"/>
      <c r="D127" s="269"/>
      <c r="E127" s="269"/>
      <c r="F127" s="308"/>
      <c r="G127" s="309"/>
      <c r="H127" s="309"/>
    </row>
    <row r="128" spans="1:10">
      <c r="A128" s="266"/>
      <c r="B128" s="266"/>
      <c r="C128" s="269"/>
      <c r="D128" s="269"/>
      <c r="E128" s="269"/>
      <c r="F128" s="308"/>
      <c r="G128" s="309"/>
      <c r="H128" s="309"/>
    </row>
    <row r="129" spans="1:10">
      <c r="A129" s="266"/>
      <c r="B129" s="266"/>
      <c r="C129" s="269"/>
      <c r="D129" s="269"/>
      <c r="E129" s="269"/>
      <c r="F129" s="308"/>
    </row>
    <row r="130" spans="1:10">
      <c r="A130" s="266"/>
      <c r="B130" s="266"/>
      <c r="C130" s="269"/>
      <c r="D130" s="269"/>
      <c r="E130" s="269"/>
      <c r="F130" s="308"/>
    </row>
    <row r="131" spans="1:10">
      <c r="A131" s="266"/>
      <c r="B131" s="266"/>
      <c r="C131" s="269"/>
      <c r="D131" s="269"/>
      <c r="E131" s="269"/>
      <c r="F131" s="308"/>
    </row>
    <row r="132" spans="1:10">
      <c r="A132" s="266"/>
      <c r="B132" s="266"/>
      <c r="C132" s="269"/>
      <c r="D132" s="269"/>
      <c r="E132" s="269"/>
      <c r="F132" s="308"/>
    </row>
    <row r="133" spans="1:10">
      <c r="A133" s="266"/>
      <c r="B133" s="266"/>
      <c r="C133" s="269"/>
      <c r="D133" s="269"/>
      <c r="E133" s="269"/>
      <c r="F133" s="308"/>
    </row>
    <row r="134" spans="1:10">
      <c r="A134" s="266"/>
      <c r="B134" s="266"/>
      <c r="C134" s="269"/>
      <c r="D134" s="269"/>
      <c r="E134" s="269"/>
      <c r="F134" s="308"/>
    </row>
    <row r="135" spans="1:10">
      <c r="A135" s="266"/>
      <c r="B135" s="266"/>
      <c r="C135" s="269"/>
      <c r="D135" s="269"/>
      <c r="E135" s="269"/>
      <c r="F135" s="308"/>
    </row>
    <row r="136" spans="1:10">
      <c r="A136" s="266"/>
      <c r="B136" s="266"/>
      <c r="C136" s="269"/>
      <c r="D136" s="269"/>
      <c r="E136" s="269"/>
      <c r="F136" s="308"/>
    </row>
    <row r="137" spans="1:10" s="311" customFormat="1">
      <c r="A137" s="266"/>
      <c r="B137" s="266"/>
      <c r="C137" s="269"/>
      <c r="D137" s="269"/>
      <c r="E137" s="269"/>
      <c r="F137" s="308"/>
      <c r="G137" s="310"/>
      <c r="H137" s="310"/>
      <c r="I137" s="209"/>
      <c r="J137" s="209"/>
    </row>
    <row r="138" spans="1:10" s="311" customFormat="1">
      <c r="A138" s="266"/>
      <c r="B138" s="266"/>
      <c r="C138" s="269"/>
      <c r="D138" s="269"/>
      <c r="E138" s="269"/>
      <c r="F138" s="308"/>
      <c r="G138" s="310"/>
      <c r="H138" s="310"/>
      <c r="I138" s="209"/>
      <c r="J138" s="209"/>
    </row>
    <row r="139" spans="1:10" s="311" customFormat="1">
      <c r="A139" s="266"/>
      <c r="B139" s="266"/>
      <c r="C139" s="269"/>
      <c r="D139" s="269"/>
      <c r="E139" s="269"/>
      <c r="F139" s="308"/>
      <c r="G139" s="310"/>
      <c r="H139" s="310"/>
      <c r="I139" s="209"/>
      <c r="J139" s="209"/>
    </row>
    <row r="140" spans="1:10" s="311" customFormat="1">
      <c r="A140" s="266"/>
      <c r="B140" s="266"/>
      <c r="C140" s="269"/>
      <c r="D140" s="269"/>
      <c r="E140" s="269"/>
      <c r="F140" s="308"/>
      <c r="G140" s="310"/>
      <c r="H140" s="310"/>
      <c r="I140" s="209"/>
      <c r="J140" s="209"/>
    </row>
    <row r="141" spans="1:10" s="311" customFormat="1">
      <c r="A141" s="266"/>
      <c r="B141" s="266"/>
      <c r="C141" s="269"/>
      <c r="D141" s="269"/>
      <c r="E141" s="269"/>
      <c r="F141" s="308"/>
      <c r="G141" s="310"/>
      <c r="H141" s="310"/>
      <c r="I141" s="209"/>
      <c r="J141" s="209"/>
    </row>
    <row r="142" spans="1:10" s="311" customFormat="1">
      <c r="A142" s="266"/>
      <c r="B142" s="266"/>
      <c r="C142" s="269"/>
      <c r="D142" s="269"/>
      <c r="E142" s="269"/>
      <c r="F142" s="308"/>
      <c r="G142" s="310"/>
      <c r="H142" s="310"/>
      <c r="I142" s="209"/>
      <c r="J142" s="209"/>
    </row>
    <row r="143" spans="1:10" s="311" customFormat="1">
      <c r="A143" s="266"/>
      <c r="B143" s="266"/>
      <c r="C143" s="269"/>
      <c r="D143" s="269"/>
      <c r="E143" s="269"/>
      <c r="F143" s="308"/>
      <c r="G143" s="310"/>
      <c r="H143" s="310"/>
      <c r="I143" s="209"/>
      <c r="J143" s="209"/>
    </row>
    <row r="144" spans="1:10" s="311" customFormat="1">
      <c r="A144" s="266"/>
      <c r="B144" s="266"/>
      <c r="C144" s="269"/>
      <c r="D144" s="269"/>
      <c r="E144" s="269"/>
      <c r="F144" s="308"/>
      <c r="G144" s="310"/>
      <c r="H144" s="310"/>
      <c r="I144" s="209"/>
      <c r="J144" s="209"/>
    </row>
    <row r="145" spans="1:10" s="311" customFormat="1">
      <c r="A145" s="266"/>
      <c r="B145" s="266"/>
      <c r="C145" s="269"/>
      <c r="D145" s="269"/>
      <c r="E145" s="269"/>
      <c r="F145" s="308"/>
      <c r="G145" s="310"/>
      <c r="H145" s="310"/>
      <c r="I145" s="209"/>
      <c r="J145" s="209"/>
    </row>
    <row r="146" spans="1:10" s="311" customFormat="1">
      <c r="A146" s="266"/>
      <c r="B146" s="266"/>
      <c r="C146" s="269"/>
      <c r="D146" s="269"/>
      <c r="E146" s="269"/>
      <c r="F146" s="308"/>
      <c r="G146" s="310"/>
      <c r="H146" s="310"/>
      <c r="I146" s="209"/>
      <c r="J146" s="209"/>
    </row>
    <row r="147" spans="1:10" s="311" customFormat="1">
      <c r="A147" s="266"/>
      <c r="B147" s="266"/>
      <c r="C147" s="269"/>
      <c r="D147" s="269"/>
      <c r="E147" s="269"/>
      <c r="F147" s="308"/>
      <c r="G147" s="310"/>
      <c r="H147" s="310"/>
      <c r="I147" s="209"/>
      <c r="J147" s="209"/>
    </row>
    <row r="148" spans="1:10" s="311" customFormat="1">
      <c r="A148" s="266"/>
      <c r="B148" s="266"/>
      <c r="C148" s="269"/>
      <c r="D148" s="269"/>
      <c r="E148" s="269"/>
      <c r="F148" s="308"/>
      <c r="G148" s="310"/>
      <c r="H148" s="310"/>
      <c r="I148" s="209"/>
      <c r="J148" s="209"/>
    </row>
    <row r="149" spans="1:10" s="311" customFormat="1">
      <c r="A149" s="266"/>
      <c r="B149" s="266"/>
      <c r="C149" s="269"/>
      <c r="D149" s="269"/>
      <c r="E149" s="269"/>
      <c r="F149" s="308"/>
      <c r="G149" s="310"/>
      <c r="H149" s="310"/>
      <c r="I149" s="209"/>
      <c r="J149" s="209"/>
    </row>
    <row r="150" spans="1:10" s="311" customFormat="1">
      <c r="A150" s="266"/>
      <c r="B150" s="266"/>
      <c r="C150" s="269"/>
      <c r="D150" s="269"/>
      <c r="E150" s="269"/>
      <c r="F150" s="308"/>
      <c r="G150" s="310"/>
      <c r="H150" s="310"/>
      <c r="I150" s="209"/>
      <c r="J150" s="209"/>
    </row>
    <row r="151" spans="1:10" s="311" customFormat="1">
      <c r="A151" s="266"/>
      <c r="B151" s="266"/>
      <c r="C151" s="269"/>
      <c r="D151" s="269"/>
      <c r="E151" s="269"/>
      <c r="F151" s="308"/>
      <c r="G151" s="310"/>
      <c r="H151" s="310"/>
      <c r="I151" s="209"/>
      <c r="J151" s="209"/>
    </row>
    <row r="152" spans="1:10" s="311" customFormat="1">
      <c r="A152" s="266"/>
      <c r="B152" s="266"/>
      <c r="C152" s="269"/>
      <c r="D152" s="269"/>
      <c r="E152" s="269"/>
      <c r="F152" s="308"/>
      <c r="G152" s="310"/>
      <c r="H152" s="310"/>
      <c r="I152" s="209"/>
      <c r="J152" s="209"/>
    </row>
    <row r="153" spans="1:10" s="311" customFormat="1">
      <c r="A153" s="266"/>
      <c r="B153" s="266"/>
      <c r="C153" s="269"/>
      <c r="D153" s="269"/>
      <c r="E153" s="269"/>
      <c r="F153" s="308"/>
      <c r="G153" s="310"/>
      <c r="H153" s="310"/>
      <c r="I153" s="209"/>
      <c r="J153" s="209"/>
    </row>
    <row r="154" spans="1:10" s="311" customFormat="1">
      <c r="A154" s="266"/>
      <c r="B154" s="266"/>
      <c r="C154" s="269"/>
      <c r="D154" s="269"/>
      <c r="E154" s="269"/>
      <c r="F154" s="308"/>
      <c r="G154" s="310"/>
      <c r="H154" s="310"/>
      <c r="I154" s="209"/>
      <c r="J154" s="209"/>
    </row>
    <row r="155" spans="1:10" s="311" customFormat="1">
      <c r="A155" s="266"/>
      <c r="B155" s="266"/>
      <c r="C155" s="269"/>
      <c r="D155" s="269"/>
      <c r="E155" s="269"/>
      <c r="F155" s="308"/>
      <c r="G155" s="310"/>
      <c r="H155" s="310"/>
      <c r="I155" s="209"/>
      <c r="J155" s="209"/>
    </row>
    <row r="156" spans="1:10" s="311" customFormat="1">
      <c r="A156" s="266"/>
      <c r="B156" s="266"/>
      <c r="C156" s="269"/>
      <c r="D156" s="269"/>
      <c r="E156" s="269"/>
      <c r="F156" s="308"/>
      <c r="G156" s="310"/>
      <c r="H156" s="310"/>
      <c r="I156" s="209"/>
      <c r="J156" s="209"/>
    </row>
    <row r="157" spans="1:10" s="311" customFormat="1">
      <c r="A157" s="266"/>
      <c r="B157" s="266"/>
      <c r="C157" s="269"/>
      <c r="D157" s="269"/>
      <c r="E157" s="269"/>
      <c r="F157" s="308"/>
      <c r="G157" s="310"/>
      <c r="H157" s="310"/>
      <c r="I157" s="209"/>
      <c r="J157" s="209"/>
    </row>
    <row r="158" spans="1:10" s="311" customFormat="1">
      <c r="A158" s="266"/>
      <c r="B158" s="266"/>
      <c r="C158" s="269"/>
      <c r="D158" s="269"/>
      <c r="E158" s="269"/>
      <c r="F158" s="308"/>
      <c r="G158" s="310"/>
      <c r="H158" s="310"/>
      <c r="I158" s="209"/>
      <c r="J158" s="209"/>
    </row>
    <row r="159" spans="1:10" s="311" customFormat="1">
      <c r="A159" s="266"/>
      <c r="B159" s="266"/>
      <c r="C159" s="269"/>
      <c r="D159" s="269"/>
      <c r="E159" s="269"/>
      <c r="F159" s="308"/>
      <c r="G159" s="310"/>
      <c r="H159" s="310"/>
      <c r="I159" s="209"/>
      <c r="J159" s="209"/>
    </row>
    <row r="160" spans="1:10" s="311" customFormat="1">
      <c r="A160" s="266"/>
      <c r="B160" s="266"/>
      <c r="C160" s="269"/>
      <c r="D160" s="269"/>
      <c r="E160" s="269"/>
      <c r="F160" s="308"/>
      <c r="G160" s="310"/>
      <c r="H160" s="310"/>
      <c r="I160" s="209"/>
      <c r="J160" s="209"/>
    </row>
    <row r="161" spans="1:10" s="311" customFormat="1">
      <c r="A161" s="266"/>
      <c r="B161" s="266"/>
      <c r="C161" s="269"/>
      <c r="D161" s="269"/>
      <c r="E161" s="269"/>
      <c r="F161" s="308"/>
      <c r="G161" s="310"/>
      <c r="H161" s="310"/>
      <c r="I161" s="209"/>
      <c r="J161" s="209"/>
    </row>
    <row r="162" spans="1:10" s="311" customFormat="1">
      <c r="A162" s="312"/>
      <c r="B162" s="312"/>
      <c r="F162" s="209"/>
      <c r="G162" s="310"/>
      <c r="H162" s="310"/>
      <c r="I162" s="209"/>
      <c r="J162" s="209"/>
    </row>
    <row r="163" spans="1:10" s="311" customFormat="1">
      <c r="A163" s="312"/>
      <c r="B163" s="312"/>
      <c r="F163" s="209"/>
      <c r="G163" s="310"/>
      <c r="H163" s="310"/>
      <c r="I163" s="209"/>
      <c r="J163" s="209"/>
    </row>
    <row r="164" spans="1:10" s="311" customFormat="1">
      <c r="A164" s="312"/>
      <c r="B164" s="312"/>
      <c r="F164" s="209"/>
      <c r="G164" s="310"/>
      <c r="H164" s="310"/>
      <c r="I164" s="209"/>
      <c r="J164" s="209"/>
    </row>
    <row r="165" spans="1:10" s="311" customFormat="1">
      <c r="A165" s="312"/>
      <c r="B165" s="312"/>
      <c r="F165" s="209"/>
      <c r="G165" s="310"/>
      <c r="H165" s="310"/>
      <c r="I165" s="209"/>
      <c r="J165" s="209"/>
    </row>
    <row r="166" spans="1:10" s="311" customFormat="1">
      <c r="A166" s="312"/>
      <c r="B166" s="312"/>
      <c r="F166" s="209"/>
      <c r="G166" s="310"/>
      <c r="H166" s="310"/>
      <c r="I166" s="209"/>
      <c r="J166" s="209"/>
    </row>
    <row r="167" spans="1:10" s="311" customFormat="1">
      <c r="A167" s="312"/>
      <c r="B167" s="312"/>
      <c r="F167" s="209"/>
      <c r="G167" s="310"/>
      <c r="H167" s="310"/>
      <c r="I167" s="209"/>
      <c r="J167" s="209"/>
    </row>
    <row r="168" spans="1:10" s="311" customFormat="1">
      <c r="A168" s="312"/>
      <c r="B168" s="312"/>
      <c r="F168" s="209"/>
      <c r="G168" s="310"/>
      <c r="H168" s="310"/>
      <c r="I168" s="209"/>
      <c r="J168" s="209"/>
    </row>
    <row r="169" spans="1:10" s="311" customFormat="1">
      <c r="A169" s="312"/>
      <c r="B169" s="312"/>
      <c r="F169" s="209"/>
      <c r="G169" s="310"/>
      <c r="H169" s="310"/>
      <c r="I169" s="209"/>
      <c r="J169" s="209"/>
    </row>
    <row r="170" spans="1:10" s="311" customFormat="1">
      <c r="A170" s="312"/>
      <c r="B170" s="312"/>
      <c r="F170" s="209"/>
      <c r="G170" s="310"/>
      <c r="H170" s="310"/>
      <c r="I170" s="209"/>
      <c r="J170" s="209"/>
    </row>
    <row r="171" spans="1:10" s="311" customFormat="1">
      <c r="A171" s="312"/>
      <c r="B171" s="312"/>
      <c r="F171" s="209"/>
      <c r="G171" s="310"/>
      <c r="H171" s="310"/>
      <c r="I171" s="209"/>
      <c r="J171" s="209"/>
    </row>
    <row r="172" spans="1:10" s="311" customFormat="1">
      <c r="A172" s="312"/>
      <c r="B172" s="312"/>
      <c r="F172" s="209"/>
      <c r="G172" s="310"/>
      <c r="H172" s="310"/>
      <c r="I172" s="209"/>
      <c r="J172" s="209"/>
    </row>
    <row r="173" spans="1:10" s="311" customFormat="1">
      <c r="A173" s="312"/>
      <c r="B173" s="312"/>
      <c r="F173" s="209"/>
      <c r="G173" s="310"/>
      <c r="H173" s="310"/>
      <c r="I173" s="209"/>
      <c r="J173" s="209"/>
    </row>
    <row r="174" spans="1:10" s="311" customFormat="1">
      <c r="A174" s="312"/>
      <c r="B174" s="312"/>
      <c r="F174" s="209"/>
      <c r="G174" s="310"/>
      <c r="H174" s="310"/>
      <c r="I174" s="209"/>
      <c r="J174" s="209"/>
    </row>
    <row r="175" spans="1:10" s="311" customFormat="1">
      <c r="A175" s="312"/>
      <c r="B175" s="312"/>
      <c r="F175" s="209"/>
      <c r="G175" s="310"/>
      <c r="H175" s="310"/>
      <c r="I175" s="209"/>
      <c r="J175" s="209"/>
    </row>
    <row r="176" spans="1:10" s="311" customFormat="1">
      <c r="A176" s="312"/>
      <c r="B176" s="312"/>
      <c r="F176" s="209"/>
      <c r="G176" s="310"/>
      <c r="H176" s="310"/>
      <c r="I176" s="209"/>
      <c r="J176" s="209"/>
    </row>
    <row r="177" spans="1:10" s="311" customFormat="1">
      <c r="A177" s="312"/>
      <c r="B177" s="312"/>
      <c r="F177" s="209"/>
      <c r="G177" s="310"/>
      <c r="H177" s="310"/>
      <c r="I177" s="209"/>
      <c r="J177" s="209"/>
    </row>
    <row r="178" spans="1:10" s="311" customFormat="1">
      <c r="A178" s="312"/>
      <c r="B178" s="312"/>
      <c r="F178" s="209"/>
      <c r="G178" s="310"/>
      <c r="H178" s="310"/>
      <c r="I178" s="209"/>
      <c r="J178" s="209"/>
    </row>
    <row r="179" spans="1:10" s="311" customFormat="1">
      <c r="A179" s="312"/>
      <c r="B179" s="312"/>
      <c r="F179" s="209"/>
      <c r="G179" s="310"/>
      <c r="H179" s="310"/>
      <c r="I179" s="209"/>
      <c r="J179" s="209"/>
    </row>
    <row r="180" spans="1:10" s="311" customFormat="1">
      <c r="A180" s="312"/>
      <c r="B180" s="312"/>
      <c r="F180" s="209"/>
      <c r="G180" s="310"/>
      <c r="H180" s="310"/>
      <c r="I180" s="209"/>
      <c r="J180" s="209"/>
    </row>
    <row r="181" spans="1:10" s="311" customFormat="1">
      <c r="A181" s="312"/>
      <c r="B181" s="312"/>
      <c r="F181" s="209"/>
      <c r="G181" s="310"/>
      <c r="H181" s="310"/>
      <c r="I181" s="209"/>
      <c r="J181" s="209"/>
    </row>
    <row r="182" spans="1:10" s="311" customFormat="1">
      <c r="A182" s="312"/>
      <c r="B182" s="312"/>
      <c r="F182" s="209"/>
      <c r="G182" s="310"/>
      <c r="H182" s="310"/>
      <c r="I182" s="209"/>
      <c r="J182" s="209"/>
    </row>
    <row r="183" spans="1:10" s="311" customFormat="1">
      <c r="A183" s="312"/>
      <c r="B183" s="312"/>
      <c r="F183" s="209"/>
      <c r="G183" s="310"/>
      <c r="H183" s="310"/>
      <c r="I183" s="209"/>
      <c r="J183" s="209"/>
    </row>
    <row r="184" spans="1:10" s="311" customFormat="1">
      <c r="A184" s="312"/>
      <c r="B184" s="312"/>
      <c r="F184" s="209"/>
      <c r="G184" s="310"/>
      <c r="H184" s="310"/>
      <c r="I184" s="209"/>
      <c r="J184" s="209"/>
    </row>
    <row r="185" spans="1:10" s="311" customFormat="1">
      <c r="A185" s="312"/>
      <c r="B185" s="312"/>
      <c r="F185" s="209"/>
      <c r="G185" s="310"/>
      <c r="H185" s="310"/>
      <c r="I185" s="209"/>
      <c r="J185" s="209"/>
    </row>
    <row r="186" spans="1:10" s="311" customFormat="1">
      <c r="A186" s="312"/>
      <c r="B186" s="312"/>
      <c r="F186" s="209"/>
      <c r="G186" s="310"/>
      <c r="H186" s="310"/>
      <c r="I186" s="209"/>
      <c r="J186" s="209"/>
    </row>
    <row r="187" spans="1:10" s="311" customFormat="1">
      <c r="A187" s="312"/>
      <c r="B187" s="312"/>
      <c r="F187" s="209"/>
      <c r="G187" s="310"/>
      <c r="H187" s="310"/>
      <c r="I187" s="209"/>
      <c r="J187" s="209"/>
    </row>
    <row r="188" spans="1:10" s="311" customFormat="1">
      <c r="A188" s="312"/>
      <c r="B188" s="312"/>
      <c r="F188" s="209"/>
      <c r="G188" s="310"/>
      <c r="H188" s="310"/>
      <c r="I188" s="209"/>
      <c r="J188" s="209"/>
    </row>
    <row r="189" spans="1:10" s="311" customFormat="1">
      <c r="A189" s="312"/>
      <c r="B189" s="312"/>
      <c r="F189" s="209"/>
      <c r="G189" s="310"/>
      <c r="H189" s="310"/>
      <c r="I189" s="209"/>
      <c r="J189" s="209"/>
    </row>
    <row r="190" spans="1:10" s="311" customFormat="1">
      <c r="A190" s="312"/>
      <c r="B190" s="312"/>
      <c r="F190" s="209"/>
      <c r="G190" s="310"/>
      <c r="H190" s="310"/>
      <c r="I190" s="209"/>
      <c r="J190" s="209"/>
    </row>
    <row r="191" spans="1:10" s="311" customFormat="1">
      <c r="A191" s="312"/>
      <c r="F191" s="209"/>
      <c r="G191" s="310"/>
      <c r="H191" s="310"/>
      <c r="I191" s="209"/>
      <c r="J191" s="209"/>
    </row>
    <row r="192" spans="1:10" s="311" customFormat="1">
      <c r="A192" s="312"/>
      <c r="F192" s="209"/>
      <c r="G192" s="310"/>
      <c r="H192" s="310"/>
      <c r="I192" s="209"/>
      <c r="J192" s="209"/>
    </row>
    <row r="193" spans="1:10" s="311" customFormat="1">
      <c r="A193" s="312"/>
      <c r="F193" s="209"/>
      <c r="G193" s="310"/>
      <c r="H193" s="310"/>
      <c r="I193" s="209"/>
      <c r="J193" s="209"/>
    </row>
    <row r="194" spans="1:10" s="311" customFormat="1">
      <c r="A194" s="312"/>
      <c r="F194" s="209"/>
      <c r="G194" s="310"/>
      <c r="H194" s="310"/>
      <c r="I194" s="209"/>
      <c r="J194" s="209"/>
    </row>
    <row r="195" spans="1:10" s="311" customFormat="1">
      <c r="A195" s="312"/>
      <c r="F195" s="209"/>
      <c r="G195" s="310"/>
      <c r="H195" s="310"/>
      <c r="I195" s="209"/>
      <c r="J195" s="209"/>
    </row>
    <row r="196" spans="1:10" s="311" customFormat="1">
      <c r="A196" s="312"/>
      <c r="F196" s="209"/>
      <c r="G196" s="310"/>
      <c r="H196" s="310"/>
      <c r="I196" s="209"/>
      <c r="J196" s="209"/>
    </row>
    <row r="197" spans="1:10" s="311" customFormat="1">
      <c r="A197" s="312"/>
      <c r="F197" s="209"/>
      <c r="G197" s="310"/>
      <c r="H197" s="310"/>
      <c r="I197" s="209"/>
      <c r="J197" s="209"/>
    </row>
    <row r="198" spans="1:10" s="311" customFormat="1">
      <c r="A198" s="312"/>
      <c r="F198" s="209"/>
      <c r="G198" s="310"/>
      <c r="H198" s="310"/>
      <c r="I198" s="209"/>
      <c r="J198" s="209"/>
    </row>
    <row r="199" spans="1:10" s="311" customFormat="1">
      <c r="A199" s="312"/>
      <c r="F199" s="209"/>
      <c r="G199" s="310"/>
      <c r="H199" s="310"/>
      <c r="I199" s="209"/>
      <c r="J199" s="209"/>
    </row>
    <row r="200" spans="1:10" s="311" customFormat="1">
      <c r="A200" s="312"/>
      <c r="F200" s="209"/>
      <c r="G200" s="310"/>
      <c r="H200" s="310"/>
      <c r="I200" s="209"/>
      <c r="J200" s="209"/>
    </row>
    <row r="201" spans="1:10" s="311" customFormat="1">
      <c r="A201" s="312"/>
      <c r="F201" s="209"/>
      <c r="G201" s="310"/>
      <c r="H201" s="310"/>
      <c r="I201" s="209"/>
      <c r="J201" s="209"/>
    </row>
    <row r="202" spans="1:10" s="311" customFormat="1">
      <c r="A202" s="312"/>
      <c r="F202" s="209"/>
      <c r="G202" s="310"/>
      <c r="H202" s="310"/>
      <c r="I202" s="209"/>
      <c r="J202" s="209"/>
    </row>
    <row r="203" spans="1:10" s="311" customFormat="1">
      <c r="A203" s="312"/>
      <c r="F203" s="209"/>
      <c r="G203" s="310"/>
      <c r="H203" s="310"/>
      <c r="I203" s="209"/>
      <c r="J203" s="209"/>
    </row>
    <row r="204" spans="1:10" s="311" customFormat="1">
      <c r="A204" s="312"/>
      <c r="F204" s="209"/>
      <c r="G204" s="310"/>
      <c r="H204" s="310"/>
      <c r="I204" s="209"/>
      <c r="J204" s="209"/>
    </row>
    <row r="205" spans="1:10" s="311" customFormat="1">
      <c r="A205" s="312"/>
      <c r="F205" s="209"/>
      <c r="G205" s="310"/>
      <c r="H205" s="310"/>
      <c r="I205" s="209"/>
      <c r="J205" s="209"/>
    </row>
    <row r="206" spans="1:10" s="311" customFormat="1">
      <c r="A206" s="312"/>
      <c r="F206" s="209"/>
      <c r="G206" s="310"/>
      <c r="H206" s="310"/>
      <c r="I206" s="209"/>
      <c r="J206" s="209"/>
    </row>
    <row r="207" spans="1:10" s="311" customFormat="1">
      <c r="A207" s="312"/>
      <c r="F207" s="209"/>
      <c r="G207" s="310"/>
      <c r="H207" s="310"/>
      <c r="I207" s="209"/>
      <c r="J207" s="209"/>
    </row>
    <row r="208" spans="1:10" s="311" customFormat="1">
      <c r="A208" s="312"/>
      <c r="F208" s="209"/>
      <c r="G208" s="310"/>
      <c r="H208" s="310"/>
      <c r="I208" s="209"/>
      <c r="J208" s="209"/>
    </row>
    <row r="209" spans="1:10" s="311" customFormat="1">
      <c r="A209" s="312"/>
      <c r="F209" s="209"/>
      <c r="G209" s="310"/>
      <c r="H209" s="310"/>
      <c r="I209" s="209"/>
      <c r="J209" s="209"/>
    </row>
    <row r="210" spans="1:10" s="311" customFormat="1">
      <c r="A210" s="312"/>
      <c r="F210" s="209"/>
      <c r="G210" s="310"/>
      <c r="H210" s="310"/>
      <c r="I210" s="209"/>
      <c r="J210" s="209"/>
    </row>
    <row r="211" spans="1:10" s="311" customFormat="1">
      <c r="A211" s="312"/>
      <c r="F211" s="209"/>
      <c r="G211" s="310"/>
      <c r="H211" s="310"/>
      <c r="I211" s="209"/>
      <c r="J211" s="209"/>
    </row>
    <row r="212" spans="1:10" s="311" customFormat="1">
      <c r="A212" s="312"/>
      <c r="F212" s="209"/>
      <c r="G212" s="310"/>
      <c r="H212" s="310"/>
      <c r="I212" s="209"/>
      <c r="J212" s="209"/>
    </row>
    <row r="213" spans="1:10" s="311" customFormat="1">
      <c r="A213" s="312"/>
      <c r="F213" s="209"/>
      <c r="G213" s="310"/>
      <c r="H213" s="310"/>
      <c r="I213" s="209"/>
      <c r="J213" s="209"/>
    </row>
    <row r="214" spans="1:10" s="311" customFormat="1">
      <c r="A214" s="312"/>
      <c r="F214" s="209"/>
      <c r="G214" s="310"/>
      <c r="H214" s="310"/>
      <c r="I214" s="209"/>
      <c r="J214" s="209"/>
    </row>
    <row r="215" spans="1:10" s="311" customFormat="1">
      <c r="A215" s="312"/>
      <c r="F215" s="209"/>
      <c r="G215" s="310"/>
      <c r="H215" s="310"/>
      <c r="I215" s="209"/>
      <c r="J215" s="209"/>
    </row>
    <row r="216" spans="1:10" s="311" customFormat="1">
      <c r="A216" s="312"/>
      <c r="F216" s="209"/>
      <c r="G216" s="310"/>
      <c r="H216" s="310"/>
      <c r="I216" s="209"/>
      <c r="J216" s="209"/>
    </row>
    <row r="217" spans="1:10" s="311" customFormat="1">
      <c r="A217" s="312"/>
      <c r="F217" s="209"/>
      <c r="G217" s="310"/>
      <c r="H217" s="310"/>
      <c r="I217" s="209"/>
      <c r="J217" s="209"/>
    </row>
    <row r="218" spans="1:10" s="311" customFormat="1">
      <c r="A218" s="312"/>
      <c r="F218" s="209"/>
      <c r="G218" s="310"/>
      <c r="H218" s="310"/>
      <c r="I218" s="209"/>
      <c r="J218" s="209"/>
    </row>
    <row r="219" spans="1:10" s="311" customFormat="1">
      <c r="A219" s="312"/>
      <c r="F219" s="209"/>
      <c r="G219" s="310"/>
      <c r="H219" s="310"/>
      <c r="I219" s="209"/>
      <c r="J219" s="209"/>
    </row>
    <row r="220" spans="1:10" s="311" customFormat="1">
      <c r="A220" s="312"/>
      <c r="F220" s="209"/>
      <c r="G220" s="310"/>
      <c r="H220" s="310"/>
      <c r="I220" s="209"/>
      <c r="J220" s="209"/>
    </row>
    <row r="221" spans="1:10" s="311" customFormat="1">
      <c r="A221" s="312"/>
      <c r="F221" s="209"/>
      <c r="G221" s="310"/>
      <c r="H221" s="310"/>
      <c r="I221" s="209"/>
      <c r="J221" s="209"/>
    </row>
    <row r="222" spans="1:10" s="311" customFormat="1">
      <c r="A222" s="312"/>
      <c r="F222" s="209"/>
      <c r="G222" s="310"/>
      <c r="H222" s="310"/>
      <c r="I222" s="209"/>
      <c r="J222" s="209"/>
    </row>
    <row r="223" spans="1:10" s="311" customFormat="1">
      <c r="A223" s="312"/>
      <c r="F223" s="209"/>
      <c r="G223" s="310"/>
      <c r="H223" s="310"/>
      <c r="I223" s="209"/>
      <c r="J223" s="209"/>
    </row>
    <row r="224" spans="1:10" s="311" customFormat="1">
      <c r="A224" s="312"/>
      <c r="F224" s="209"/>
      <c r="G224" s="310"/>
      <c r="H224" s="310"/>
      <c r="I224" s="209"/>
      <c r="J224" s="209"/>
    </row>
    <row r="225" spans="1:10" s="311" customFormat="1">
      <c r="A225" s="312"/>
      <c r="F225" s="209"/>
      <c r="G225" s="310"/>
      <c r="H225" s="310"/>
      <c r="I225" s="209"/>
      <c r="J225" s="209"/>
    </row>
    <row r="226" spans="1:10" s="311" customFormat="1">
      <c r="A226" s="312"/>
      <c r="F226" s="209"/>
      <c r="G226" s="310"/>
      <c r="H226" s="310"/>
      <c r="I226" s="209"/>
      <c r="J226" s="209"/>
    </row>
    <row r="227" spans="1:10" s="311" customFormat="1">
      <c r="A227" s="312"/>
      <c r="F227" s="209"/>
      <c r="G227" s="310"/>
      <c r="H227" s="310"/>
      <c r="I227" s="209"/>
      <c r="J227" s="209"/>
    </row>
    <row r="228" spans="1:10" s="311" customFormat="1">
      <c r="A228" s="312"/>
      <c r="F228" s="209"/>
      <c r="G228" s="310"/>
      <c r="H228" s="310"/>
      <c r="I228" s="209"/>
      <c r="J228" s="209"/>
    </row>
    <row r="229" spans="1:10" s="311" customFormat="1">
      <c r="A229" s="312"/>
      <c r="F229" s="209"/>
      <c r="G229" s="310"/>
      <c r="H229" s="310"/>
      <c r="I229" s="209"/>
      <c r="J229" s="209"/>
    </row>
    <row r="230" spans="1:10" s="311" customFormat="1">
      <c r="A230" s="312"/>
      <c r="F230" s="209"/>
      <c r="G230" s="310"/>
      <c r="H230" s="310"/>
      <c r="I230" s="209"/>
      <c r="J230" s="209"/>
    </row>
    <row r="231" spans="1:10" s="311" customFormat="1">
      <c r="A231" s="312"/>
      <c r="F231" s="209"/>
      <c r="G231" s="310"/>
      <c r="H231" s="310"/>
      <c r="I231" s="209"/>
      <c r="J231" s="209"/>
    </row>
    <row r="232" spans="1:10" s="311" customFormat="1">
      <c r="A232" s="312"/>
      <c r="F232" s="209"/>
      <c r="G232" s="310"/>
      <c r="H232" s="310"/>
      <c r="I232" s="209"/>
      <c r="J232" s="209"/>
    </row>
    <row r="233" spans="1:10" s="311" customFormat="1">
      <c r="A233" s="312"/>
      <c r="F233" s="209"/>
      <c r="G233" s="310"/>
      <c r="H233" s="310"/>
      <c r="I233" s="209"/>
      <c r="J233" s="209"/>
    </row>
    <row r="234" spans="1:10" s="311" customFormat="1">
      <c r="A234" s="312"/>
      <c r="F234" s="209"/>
      <c r="G234" s="310"/>
      <c r="H234" s="310"/>
      <c r="I234" s="209"/>
      <c r="J234" s="209"/>
    </row>
    <row r="235" spans="1:10" s="311" customFormat="1">
      <c r="A235" s="312"/>
      <c r="F235" s="209"/>
      <c r="G235" s="310"/>
      <c r="H235" s="310"/>
      <c r="I235" s="209"/>
      <c r="J235" s="209"/>
    </row>
    <row r="236" spans="1:10" s="311" customFormat="1">
      <c r="A236" s="312"/>
      <c r="F236" s="209"/>
      <c r="G236" s="310"/>
      <c r="H236" s="310"/>
      <c r="I236" s="209"/>
      <c r="J236" s="209"/>
    </row>
    <row r="237" spans="1:10" s="311" customFormat="1">
      <c r="A237" s="312"/>
      <c r="F237" s="209"/>
      <c r="G237" s="310"/>
      <c r="H237" s="310"/>
      <c r="I237" s="209"/>
      <c r="J237" s="209"/>
    </row>
    <row r="238" spans="1:10" s="311" customFormat="1">
      <c r="A238" s="312"/>
      <c r="F238" s="209"/>
      <c r="G238" s="310"/>
      <c r="H238" s="310"/>
      <c r="I238" s="209"/>
      <c r="J238" s="209"/>
    </row>
    <row r="239" spans="1:10" s="311" customFormat="1">
      <c r="A239" s="312"/>
      <c r="F239" s="209"/>
      <c r="G239" s="310"/>
      <c r="H239" s="310"/>
      <c r="I239" s="209"/>
      <c r="J239" s="209"/>
    </row>
    <row r="240" spans="1:10" s="311" customFormat="1">
      <c r="A240" s="312"/>
      <c r="F240" s="209"/>
      <c r="G240" s="310"/>
      <c r="H240" s="310"/>
      <c r="I240" s="209"/>
      <c r="J240" s="209"/>
    </row>
    <row r="241" spans="1:10" s="311" customFormat="1">
      <c r="A241" s="312"/>
      <c r="F241" s="209"/>
      <c r="G241" s="310"/>
      <c r="H241" s="310"/>
      <c r="I241" s="209"/>
      <c r="J241" s="209"/>
    </row>
    <row r="242" spans="1:10" s="311" customFormat="1">
      <c r="A242" s="312"/>
      <c r="F242" s="209"/>
      <c r="G242" s="310"/>
      <c r="H242" s="310"/>
      <c r="I242" s="209"/>
      <c r="J242" s="209"/>
    </row>
    <row r="243" spans="1:10" s="311" customFormat="1">
      <c r="A243" s="312"/>
      <c r="F243" s="209"/>
      <c r="G243" s="310"/>
      <c r="H243" s="310"/>
      <c r="I243" s="209"/>
      <c r="J243" s="209"/>
    </row>
    <row r="244" spans="1:10" s="311" customFormat="1">
      <c r="A244" s="312"/>
      <c r="F244" s="209"/>
      <c r="G244" s="310"/>
      <c r="H244" s="310"/>
      <c r="I244" s="209"/>
      <c r="J244" s="209"/>
    </row>
    <row r="245" spans="1:10" s="311" customFormat="1">
      <c r="A245" s="312"/>
      <c r="F245" s="209"/>
      <c r="G245" s="310"/>
      <c r="H245" s="310"/>
      <c r="I245" s="209"/>
      <c r="J245" s="209"/>
    </row>
    <row r="246" spans="1:10" s="311" customFormat="1">
      <c r="A246" s="312"/>
      <c r="F246" s="209"/>
      <c r="G246" s="310"/>
      <c r="H246" s="310"/>
      <c r="I246" s="209"/>
      <c r="J246" s="209"/>
    </row>
    <row r="247" spans="1:10" s="311" customFormat="1">
      <c r="A247" s="312"/>
      <c r="F247" s="209"/>
      <c r="G247" s="310"/>
      <c r="H247" s="310"/>
      <c r="I247" s="209"/>
      <c r="J247" s="209"/>
    </row>
    <row r="248" spans="1:10" s="311" customFormat="1">
      <c r="A248" s="312"/>
      <c r="F248" s="209"/>
      <c r="G248" s="310"/>
      <c r="H248" s="310"/>
      <c r="I248" s="209"/>
      <c r="J248" s="209"/>
    </row>
    <row r="249" spans="1:10" s="311" customFormat="1">
      <c r="A249" s="312"/>
      <c r="F249" s="209"/>
      <c r="G249" s="310"/>
      <c r="H249" s="310"/>
      <c r="I249" s="209"/>
      <c r="J249" s="209"/>
    </row>
    <row r="250" spans="1:10" s="311" customFormat="1">
      <c r="A250" s="312"/>
      <c r="F250" s="209"/>
      <c r="G250" s="310"/>
      <c r="H250" s="310"/>
      <c r="I250" s="209"/>
      <c r="J250" s="209"/>
    </row>
    <row r="251" spans="1:10" s="311" customFormat="1">
      <c r="A251" s="312"/>
      <c r="F251" s="209"/>
      <c r="G251" s="310"/>
      <c r="H251" s="310"/>
      <c r="I251" s="209"/>
      <c r="J251" s="209"/>
    </row>
    <row r="252" spans="1:10" s="311" customFormat="1">
      <c r="A252" s="312"/>
      <c r="F252" s="209"/>
      <c r="G252" s="310"/>
      <c r="H252" s="310"/>
      <c r="I252" s="209"/>
      <c r="J252" s="209"/>
    </row>
    <row r="253" spans="1:10" s="311" customFormat="1">
      <c r="A253" s="312"/>
      <c r="F253" s="209"/>
      <c r="G253" s="310"/>
      <c r="H253" s="310"/>
      <c r="I253" s="209"/>
      <c r="J253" s="209"/>
    </row>
    <row r="254" spans="1:10" s="311" customFormat="1">
      <c r="A254" s="312"/>
      <c r="F254" s="209"/>
      <c r="G254" s="310"/>
      <c r="H254" s="310"/>
      <c r="I254" s="209"/>
      <c r="J254" s="209"/>
    </row>
    <row r="255" spans="1:10" s="311" customFormat="1">
      <c r="A255" s="312"/>
      <c r="F255" s="209"/>
      <c r="G255" s="310"/>
      <c r="H255" s="310"/>
      <c r="I255" s="209"/>
      <c r="J255" s="209"/>
    </row>
    <row r="256" spans="1:10" s="311" customFormat="1">
      <c r="A256" s="312"/>
      <c r="F256" s="209"/>
      <c r="G256" s="310"/>
      <c r="H256" s="310"/>
      <c r="I256" s="209"/>
      <c r="J256" s="209"/>
    </row>
    <row r="257" spans="1:10" s="311" customFormat="1">
      <c r="A257" s="312"/>
      <c r="F257" s="209"/>
      <c r="G257" s="310"/>
      <c r="H257" s="310"/>
      <c r="I257" s="209"/>
      <c r="J257" s="209"/>
    </row>
    <row r="258" spans="1:10" s="311" customFormat="1">
      <c r="A258" s="312"/>
      <c r="F258" s="209"/>
      <c r="G258" s="310"/>
      <c r="H258" s="310"/>
      <c r="I258" s="209"/>
      <c r="J258" s="209"/>
    </row>
    <row r="259" spans="1:10" s="311" customFormat="1">
      <c r="A259" s="312"/>
      <c r="F259" s="209"/>
      <c r="G259" s="310"/>
      <c r="H259" s="310"/>
      <c r="I259" s="209"/>
      <c r="J259" s="209"/>
    </row>
    <row r="260" spans="1:10" s="311" customFormat="1">
      <c r="A260" s="312"/>
      <c r="F260" s="209"/>
      <c r="G260" s="310"/>
      <c r="H260" s="310"/>
      <c r="I260" s="209"/>
      <c r="J260" s="209"/>
    </row>
    <row r="261" spans="1:10" s="311" customFormat="1">
      <c r="A261" s="312"/>
      <c r="F261" s="209"/>
      <c r="G261" s="310"/>
      <c r="H261" s="310"/>
      <c r="I261" s="209"/>
      <c r="J261" s="209"/>
    </row>
    <row r="262" spans="1:10" s="311" customFormat="1">
      <c r="A262" s="312"/>
      <c r="F262" s="209"/>
      <c r="G262" s="310"/>
      <c r="H262" s="310"/>
      <c r="I262" s="209"/>
      <c r="J262" s="209"/>
    </row>
    <row r="263" spans="1:10" s="311" customFormat="1">
      <c r="A263" s="312"/>
      <c r="F263" s="209"/>
      <c r="G263" s="310"/>
      <c r="H263" s="310"/>
      <c r="I263" s="209"/>
      <c r="J263" s="209"/>
    </row>
    <row r="264" spans="1:10" s="311" customFormat="1">
      <c r="A264" s="312"/>
      <c r="F264" s="209"/>
      <c r="G264" s="310"/>
      <c r="H264" s="310"/>
      <c r="I264" s="209"/>
      <c r="J264" s="209"/>
    </row>
    <row r="265" spans="1:10" s="311" customFormat="1">
      <c r="A265" s="312"/>
      <c r="F265" s="209"/>
      <c r="G265" s="310"/>
      <c r="H265" s="310"/>
      <c r="I265" s="209"/>
      <c r="J265" s="209"/>
    </row>
    <row r="266" spans="1:10" s="311" customFormat="1">
      <c r="A266" s="312"/>
      <c r="F266" s="209"/>
      <c r="G266" s="310"/>
      <c r="H266" s="310"/>
      <c r="I266" s="209"/>
      <c r="J266" s="209"/>
    </row>
    <row r="267" spans="1:10" s="311" customFormat="1">
      <c r="A267" s="312"/>
      <c r="F267" s="209"/>
      <c r="G267" s="310"/>
      <c r="H267" s="310"/>
      <c r="I267" s="209"/>
      <c r="J267" s="209"/>
    </row>
    <row r="268" spans="1:10" s="311" customFormat="1">
      <c r="A268" s="312"/>
      <c r="F268" s="209"/>
      <c r="G268" s="310"/>
      <c r="H268" s="310"/>
      <c r="I268" s="209"/>
      <c r="J268" s="209"/>
    </row>
    <row r="269" spans="1:10" s="311" customFormat="1">
      <c r="A269" s="312"/>
      <c r="F269" s="209"/>
      <c r="G269" s="310"/>
      <c r="H269" s="310"/>
      <c r="I269" s="209"/>
      <c r="J269" s="209"/>
    </row>
    <row r="270" spans="1:10" s="311" customFormat="1">
      <c r="A270" s="312"/>
      <c r="F270" s="209"/>
      <c r="G270" s="310"/>
      <c r="H270" s="310"/>
      <c r="I270" s="209"/>
      <c r="J270" s="209"/>
    </row>
    <row r="271" spans="1:10" s="311" customFormat="1">
      <c r="A271" s="312"/>
      <c r="F271" s="209"/>
      <c r="G271" s="310"/>
      <c r="H271" s="310"/>
      <c r="I271" s="209"/>
      <c r="J271" s="209"/>
    </row>
    <row r="272" spans="1:10" s="311" customFormat="1">
      <c r="A272" s="312"/>
      <c r="F272" s="209"/>
      <c r="G272" s="310"/>
      <c r="H272" s="310"/>
      <c r="I272" s="209"/>
      <c r="J272" s="209"/>
    </row>
    <row r="273" spans="1:10" s="311" customFormat="1">
      <c r="A273" s="312"/>
      <c r="F273" s="209"/>
      <c r="G273" s="310"/>
      <c r="H273" s="310"/>
      <c r="I273" s="209"/>
      <c r="J273" s="209"/>
    </row>
    <row r="274" spans="1:10" s="311" customFormat="1">
      <c r="A274" s="312"/>
      <c r="F274" s="209"/>
      <c r="G274" s="310"/>
      <c r="H274" s="310"/>
      <c r="I274" s="209"/>
      <c r="J274" s="209"/>
    </row>
    <row r="275" spans="1:10" s="311" customFormat="1">
      <c r="A275" s="312"/>
      <c r="F275" s="209"/>
      <c r="G275" s="310"/>
      <c r="H275" s="310"/>
      <c r="I275" s="209"/>
      <c r="J275" s="209"/>
    </row>
    <row r="276" spans="1:10" s="311" customFormat="1">
      <c r="A276" s="312"/>
      <c r="F276" s="209"/>
      <c r="G276" s="310"/>
      <c r="H276" s="310"/>
      <c r="I276" s="209"/>
      <c r="J276" s="209"/>
    </row>
    <row r="277" spans="1:10" s="311" customFormat="1">
      <c r="A277" s="312"/>
      <c r="F277" s="209"/>
      <c r="G277" s="310"/>
      <c r="H277" s="310"/>
      <c r="I277" s="209"/>
      <c r="J277" s="209"/>
    </row>
    <row r="278" spans="1:10" s="311" customFormat="1">
      <c r="A278" s="312"/>
      <c r="F278" s="209"/>
      <c r="G278" s="310"/>
      <c r="H278" s="310"/>
      <c r="I278" s="209"/>
      <c r="J278" s="209"/>
    </row>
    <row r="279" spans="1:10" s="311" customFormat="1">
      <c r="A279" s="312"/>
      <c r="F279" s="209"/>
      <c r="G279" s="310"/>
      <c r="H279" s="310"/>
      <c r="I279" s="209"/>
      <c r="J279" s="209"/>
    </row>
    <row r="280" spans="1:10" s="311" customFormat="1">
      <c r="A280" s="312"/>
      <c r="F280" s="209"/>
      <c r="G280" s="310"/>
      <c r="H280" s="310"/>
      <c r="I280" s="209"/>
      <c r="J280" s="209"/>
    </row>
    <row r="281" spans="1:10" s="311" customFormat="1">
      <c r="A281" s="312"/>
      <c r="F281" s="209"/>
      <c r="G281" s="310"/>
      <c r="H281" s="310"/>
      <c r="I281" s="209"/>
      <c r="J281" s="209"/>
    </row>
    <row r="282" spans="1:10" s="311" customFormat="1">
      <c r="A282" s="312"/>
      <c r="F282" s="209"/>
      <c r="G282" s="310"/>
      <c r="H282" s="310"/>
      <c r="I282" s="209"/>
      <c r="J282" s="209"/>
    </row>
    <row r="283" spans="1:10" s="311" customFormat="1">
      <c r="A283" s="312"/>
      <c r="F283" s="209"/>
      <c r="G283" s="310"/>
      <c r="H283" s="310"/>
      <c r="I283" s="209"/>
      <c r="J283" s="209"/>
    </row>
  </sheetData>
  <mergeCells count="6">
    <mergeCell ref="A1:H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0" fitToHeight="3" orientation="portrait" r:id="rId1"/>
  <headerFooter alignWithMargins="0"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24-BEP24 </vt:lpstr>
      <vt:lpstr>SP Attivo 24-BEP24</vt:lpstr>
      <vt:lpstr>Conto Economico 24-BEP24</vt:lpstr>
      <vt:lpstr>'Conto Economico 24-BEP24'!Area_stampa</vt:lpstr>
      <vt:lpstr>'SP Attivo 24-BEP24'!Area_stampa</vt:lpstr>
      <vt:lpstr>'SP Passivo 24-BEP24 '!Area_stampa</vt:lpstr>
      <vt:lpstr>'Conto Economico 24-BEP24'!Titoli_stampa</vt:lpstr>
      <vt:lpstr>'SP Attivo 24-BEP24'!Titoli_stampa</vt:lpstr>
      <vt:lpstr>'SP Passivo 24-BEP24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2025-06-30T14:05:41Z</dcterms:created>
  <dcterms:modified xsi:type="dcterms:W3CDTF">2025-06-30T14:14:34Z</dcterms:modified>
</cp:coreProperties>
</file>